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" sheetId="12" r:id="rId2"/>
  </sheets>
  <definedNames>
    <definedName name="_xlnm._FilterDatabase" localSheetId="0" hidden="1">'Образац понуде'!$A$14:$M$223</definedName>
    <definedName name="_xlnm.Print_Area" localSheetId="0">'Образац понуде'!$A$1:$M$230</definedName>
  </definedNames>
  <calcPr calcId="124519"/>
</workbook>
</file>

<file path=xl/calcChain.xml><?xml version="1.0" encoding="utf-8"?>
<calcChain xmlns="http://schemas.openxmlformats.org/spreadsheetml/2006/main">
  <c r="J220" i="11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79"/>
  <c r="J178"/>
  <c r="J176"/>
  <c r="J175"/>
  <c r="J174"/>
  <c r="J172"/>
  <c r="J171"/>
  <c r="J170"/>
  <c r="J168"/>
  <c r="J167"/>
  <c r="J166"/>
  <c r="J164"/>
  <c r="J163"/>
  <c r="J161"/>
  <c r="J160"/>
  <c r="J159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6"/>
  <c r="J65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K53"/>
  <c r="L53"/>
  <c r="K68"/>
  <c r="L68"/>
  <c r="K220"/>
  <c r="K219"/>
  <c r="K217"/>
  <c r="K215"/>
  <c r="K214"/>
  <c r="K213"/>
  <c r="K212"/>
  <c r="K211"/>
  <c r="K209"/>
  <c r="K208"/>
  <c r="K207"/>
  <c r="K206"/>
  <c r="K205"/>
  <c r="K204"/>
  <c r="K203"/>
  <c r="K202"/>
  <c r="K201"/>
  <c r="K200"/>
  <c r="K199"/>
  <c r="K197"/>
  <c r="K196"/>
  <c r="L196"/>
  <c r="K41"/>
  <c r="L41"/>
  <c r="K45"/>
  <c r="L45"/>
  <c r="K49"/>
  <c r="L49"/>
  <c r="K51"/>
  <c r="L51"/>
  <c r="K54"/>
  <c r="L54"/>
  <c r="K58"/>
  <c r="L58"/>
  <c r="K69"/>
  <c r="L69"/>
  <c r="K71"/>
  <c r="L71"/>
  <c r="K75"/>
  <c r="L75"/>
  <c r="K77"/>
  <c r="L77"/>
  <c r="K79"/>
  <c r="L79"/>
  <c r="K83"/>
  <c r="L83"/>
  <c r="K85"/>
  <c r="L85"/>
  <c r="K87"/>
  <c r="L87"/>
  <c r="K91"/>
  <c r="L91"/>
  <c r="K93"/>
  <c r="L93"/>
  <c r="K95"/>
  <c r="L95"/>
  <c r="K99"/>
  <c r="L99"/>
  <c r="K101"/>
  <c r="L101"/>
  <c r="K103"/>
  <c r="L103"/>
  <c r="K107"/>
  <c r="L107"/>
  <c r="K109"/>
  <c r="L109"/>
  <c r="K111"/>
  <c r="L111"/>
  <c r="K115"/>
  <c r="L115"/>
  <c r="K117"/>
  <c r="L117"/>
  <c r="K119"/>
  <c r="L119"/>
  <c r="K121"/>
  <c r="L121"/>
  <c r="K123"/>
  <c r="L123"/>
  <c r="K125"/>
  <c r="L125"/>
  <c r="K127"/>
  <c r="L127"/>
  <c r="K131"/>
  <c r="L131"/>
  <c r="K133"/>
  <c r="L133"/>
  <c r="K134"/>
  <c r="L134"/>
  <c r="K135"/>
  <c r="K137"/>
  <c r="L137"/>
  <c r="K138"/>
  <c r="L138"/>
  <c r="K139"/>
  <c r="L139"/>
  <c r="K141"/>
  <c r="L141"/>
  <c r="K142"/>
  <c r="L142"/>
  <c r="K143"/>
  <c r="L143"/>
  <c r="K145"/>
  <c r="L145"/>
  <c r="K155"/>
  <c r="L155"/>
  <c r="J180"/>
  <c r="K180"/>
  <c r="K182"/>
  <c r="L182"/>
  <c r="K183"/>
  <c r="L183"/>
  <c r="K184"/>
  <c r="L184"/>
  <c r="K186"/>
  <c r="L186"/>
  <c r="K187"/>
  <c r="L187"/>
  <c r="K188"/>
  <c r="L188"/>
  <c r="K190"/>
  <c r="L190"/>
  <c r="K191"/>
  <c r="L191"/>
  <c r="K192"/>
  <c r="L192"/>
  <c r="K194"/>
  <c r="L194"/>
  <c r="K195"/>
  <c r="L195"/>
  <c r="K223" s="1"/>
  <c r="K15"/>
  <c r="K16"/>
  <c r="L16"/>
  <c r="K17"/>
  <c r="L17"/>
  <c r="K18"/>
  <c r="L18"/>
  <c r="K21"/>
  <c r="K22"/>
  <c r="L22"/>
  <c r="K23"/>
  <c r="L23"/>
  <c r="K25"/>
  <c r="L25"/>
  <c r="K24"/>
  <c r="K174"/>
  <c r="K26"/>
  <c r="L26"/>
  <c r="K37"/>
  <c r="L37"/>
  <c r="K35"/>
  <c r="L35"/>
  <c r="K33"/>
  <c r="L33"/>
  <c r="K31"/>
  <c r="L31"/>
  <c r="K29"/>
  <c r="L29"/>
  <c r="K27"/>
  <c r="L27"/>
  <c r="K166"/>
  <c r="L166"/>
  <c r="K150"/>
  <c r="L150"/>
  <c r="K129"/>
  <c r="L129"/>
  <c r="K113"/>
  <c r="L113"/>
  <c r="K105"/>
  <c r="L105"/>
  <c r="K97"/>
  <c r="L97"/>
  <c r="K89"/>
  <c r="L89"/>
  <c r="K81"/>
  <c r="L81"/>
  <c r="K73"/>
  <c r="L73"/>
  <c r="K60"/>
  <c r="L60"/>
  <c r="K56"/>
  <c r="L56"/>
  <c r="K47"/>
  <c r="L47"/>
  <c r="K43"/>
  <c r="L43"/>
  <c r="K39"/>
  <c r="L39"/>
  <c r="K193"/>
  <c r="L193"/>
  <c r="K189"/>
  <c r="L189"/>
  <c r="K185"/>
  <c r="L185"/>
  <c r="K181"/>
  <c r="L181"/>
  <c r="K170"/>
  <c r="L170"/>
  <c r="K159"/>
  <c r="L159"/>
  <c r="K154"/>
  <c r="L154"/>
  <c r="K144"/>
  <c r="L144"/>
  <c r="K140"/>
  <c r="K222"/>
  <c r="L140"/>
  <c r="K136"/>
  <c r="L136"/>
  <c r="K132"/>
  <c r="L132"/>
  <c r="K130"/>
  <c r="L130"/>
  <c r="K128"/>
  <c r="L128"/>
  <c r="K126"/>
  <c r="L126"/>
  <c r="K124"/>
  <c r="L124"/>
  <c r="K122"/>
  <c r="L122"/>
  <c r="K120"/>
  <c r="L120"/>
  <c r="K118"/>
  <c r="L118"/>
  <c r="K116"/>
  <c r="L116"/>
  <c r="K114"/>
  <c r="L114"/>
  <c r="K112"/>
  <c r="L112"/>
  <c r="K110"/>
  <c r="L110"/>
  <c r="K108"/>
  <c r="L108"/>
  <c r="K106"/>
  <c r="L106"/>
  <c r="K104"/>
  <c r="L104"/>
  <c r="K102"/>
  <c r="L102"/>
  <c r="K100"/>
  <c r="L100"/>
  <c r="K98"/>
  <c r="L98"/>
  <c r="K96"/>
  <c r="L96"/>
  <c r="K94"/>
  <c r="L94"/>
  <c r="K92"/>
  <c r="L92"/>
  <c r="K90"/>
  <c r="L90"/>
  <c r="K88"/>
  <c r="L88"/>
  <c r="K86"/>
  <c r="L86"/>
  <c r="K84"/>
  <c r="L84"/>
  <c r="K82"/>
  <c r="L82"/>
  <c r="K80"/>
  <c r="L80"/>
  <c r="K78"/>
  <c r="L78"/>
  <c r="K76"/>
  <c r="L76"/>
  <c r="K74"/>
  <c r="L74"/>
  <c r="K72"/>
  <c r="L72"/>
  <c r="K70"/>
  <c r="L70"/>
  <c r="K61"/>
  <c r="L61"/>
  <c r="K59"/>
  <c r="L59"/>
  <c r="K57"/>
  <c r="L57"/>
  <c r="K55"/>
  <c r="L55"/>
  <c r="K52"/>
  <c r="L52"/>
  <c r="K50"/>
  <c r="L50"/>
  <c r="K48"/>
  <c r="L48"/>
  <c r="K46"/>
  <c r="L46"/>
  <c r="K44"/>
  <c r="L44"/>
  <c r="K42"/>
  <c r="L42"/>
  <c r="K40"/>
  <c r="L40"/>
  <c r="K38"/>
  <c r="L38"/>
  <c r="K36"/>
  <c r="L36"/>
  <c r="K34"/>
  <c r="L34"/>
  <c r="K32"/>
  <c r="L32"/>
  <c r="K30"/>
  <c r="L30"/>
  <c r="K28"/>
  <c r="L28"/>
  <c r="K20"/>
  <c r="L20"/>
  <c r="K19"/>
  <c r="L19"/>
  <c r="K198"/>
  <c r="L198"/>
  <c r="L24"/>
  <c r="L174"/>
  <c r="J173"/>
  <c r="J165"/>
  <c r="K165"/>
  <c r="L165"/>
  <c r="J162"/>
  <c r="J64"/>
  <c r="K64"/>
  <c r="L64"/>
  <c r="L180"/>
  <c r="J67"/>
  <c r="K162"/>
  <c r="L162"/>
  <c r="K173"/>
  <c r="L173"/>
  <c r="J177"/>
  <c r="J169"/>
  <c r="J158"/>
  <c r="L21"/>
  <c r="L15"/>
  <c r="L197"/>
  <c r="L200"/>
  <c r="L204"/>
  <c r="L208"/>
  <c r="L214"/>
  <c r="L202"/>
  <c r="L206"/>
  <c r="L212"/>
  <c r="L220"/>
  <c r="K210"/>
  <c r="L210"/>
  <c r="L211"/>
  <c r="L213"/>
  <c r="K216"/>
  <c r="L216"/>
  <c r="L217"/>
  <c r="K218"/>
  <c r="L218"/>
  <c r="L219"/>
  <c r="L199"/>
  <c r="L201"/>
  <c r="L203"/>
  <c r="L205"/>
  <c r="L207"/>
  <c r="L209"/>
  <c r="K153"/>
  <c r="K169"/>
  <c r="L169"/>
  <c r="K149"/>
  <c r="L149"/>
  <c r="K158"/>
  <c r="L158"/>
  <c r="K177"/>
  <c r="L177"/>
  <c r="L153"/>
  <c r="K67"/>
  <c r="L67"/>
  <c r="L215"/>
  <c r="K221"/>
  <c r="L135"/>
</calcChain>
</file>

<file path=xl/sharedStrings.xml><?xml version="1.0" encoding="utf-8"?>
<sst xmlns="http://schemas.openxmlformats.org/spreadsheetml/2006/main" count="416" uniqueCount="228">
  <si>
    <t>UKUPNO ZA PARTIJU</t>
  </si>
  <si>
    <t>aminokiseline, 10% , sa elektrolitima</t>
  </si>
  <si>
    <t>aminokiseline, 8%, sa glacijalnom sirćetnom kiselinom</t>
  </si>
  <si>
    <t xml:space="preserve">Rok važenja ponude je </t>
  </si>
  <si>
    <t>OBRAZAC BR 4.1 - PONUDA ZA JAVNU NABAVKU LEKOVA SA LISTE LEKOVA ZA 2014. GODINU: LEKOVI SA B LISTE (OSIM LEKOVA ZA LEČENjE HEMOFILIJE I VAKCINA) I METRONIDAZOL (TABLETE)</t>
  </si>
  <si>
    <t>Povodom poziva za podnošenje ponude br. 404-1-110/13-8 od 14.10.2013. godine za javnu nabavku lekova sa Liste lekova za 2014. godinu: lekovi sa B liste (osim lekova za lečenje hemofilije i vakcina) i leka metrodinazol (tableta) – br. JN: 404-1-110/14-2, objavljenog na Portalu javnih nabavki dana 14.10.2013. godine, podnosim ponudu kako sledi: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</si>
  <si>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лека (колона: заштићени назив понуђеног добра), назив произвођача за понуђени лек/лекове (колона: Произвођач), фармацеутски облик понуђеног лека/лекова (поље: фармацеутски облик), јачину или концентрацију понуђеног лека/лекова (поље: јачина лека/концентрација).
</t>
    </r>
    <r>
      <rPr>
        <b/>
        <sz val="10"/>
        <color indexed="8"/>
        <rFont val="Arial"/>
        <family val="2"/>
        <charset val="238"/>
      </rPr>
      <t xml:space="preserve">Понуђач, за једну партију, може да понуди један или више заштићених назива/ЈКЛ-ова. За сваки од понуђених заштићених назива/ЈКЛ-ова понуђач је дужан да унесе тражене податке (заштићени назив лека, произвођача, фармацеутски облик и јачину/концентрацију лека). 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цену, без обзира на број лекова (заштићених назива/ЈКЛ-ова) у оквиру једне партије.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8%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
</t>
    </r>
    <r>
      <rPr>
        <b/>
        <sz val="10"/>
        <color indexed="8"/>
        <rFont val="Arial"/>
        <family val="2"/>
        <charset val="238"/>
      </rPr>
      <t>Цена за понуђени лек не сме прелазити цену тог лека утврђену Правилником о Листи лекова који се прописују и издају на терет средстава обавезног здравственог осигурања ("Службени гласник РС" бр. 58/13, 61/13-исправка и 76/13).</t>
    </r>
    <r>
      <rPr>
        <sz val="10"/>
        <color indexed="8"/>
        <rFont val="Arial"/>
        <family val="2"/>
        <charset val="238"/>
      </rPr>
      <t xml:space="preserve">    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</si>
  <si>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>antitrombin III</t>
  </si>
  <si>
    <t>fondaparinuks-natrijum</t>
  </si>
  <si>
    <t>IJ</t>
  </si>
  <si>
    <t>mg</t>
  </si>
  <si>
    <t>gvožđe (III) hidroksid saharoza kompleks</t>
  </si>
  <si>
    <t>ml</t>
  </si>
  <si>
    <t>natrijum hlorid, kalijum hlorid, kalcijum hlorid</t>
  </si>
  <si>
    <t>natrijum-hlorid, kalijum-hlorid, kalcijum-hlorid, natrijum-laktat</t>
  </si>
  <si>
    <t>piperacilin, tazobaktam</t>
  </si>
  <si>
    <t>ertapenem natrijum</t>
  </si>
  <si>
    <t>imipenem,cilastatin</t>
  </si>
  <si>
    <t>sulfametoksazol,trimetoprim</t>
  </si>
  <si>
    <t>g</t>
  </si>
  <si>
    <t>tetanus imunoglobulin,humani</t>
  </si>
  <si>
    <t>humani hepatitis B imunoglobulin za intravensku primenu</t>
  </si>
  <si>
    <t>etopozid</t>
  </si>
  <si>
    <t>interferon alfa 2a</t>
  </si>
  <si>
    <t>živi atenuirani bacili M.bovis, soj BCG</t>
  </si>
  <si>
    <t>toksin clostridium botulinum tip A</t>
  </si>
  <si>
    <t>poraktant alfa</t>
  </si>
  <si>
    <t>voda za injekcije</t>
  </si>
  <si>
    <t>barium sulfat</t>
  </si>
  <si>
    <t>joksitalaminska kiselina</t>
  </si>
  <si>
    <t>gadobutrol</t>
  </si>
  <si>
    <t>gadoksetinska kiselina</t>
  </si>
  <si>
    <t>kcal</t>
  </si>
  <si>
    <t>joheksol i/ili jopromid i/ili joversol i/ili jobitridol</t>
  </si>
  <si>
    <t>joksaglat megluimin+joksaglat natrijum i/ili jodiksanol</t>
  </si>
  <si>
    <t xml:space="preserve">heparin, 5000 i.j./0,25 ml </t>
  </si>
  <si>
    <t>heparin, 5000 i.j./1 ml</t>
  </si>
  <si>
    <t>heparin, 25000 i.j./5 ml</t>
  </si>
  <si>
    <t>enoksaparin, 2000 i.j./0,2 ml</t>
  </si>
  <si>
    <t>enoksaparin, 4000 i.j./0,4 ml</t>
  </si>
  <si>
    <t>enoksaparin, 6000 i.j./0,6 ml</t>
  </si>
  <si>
    <t>enoksaparin, 8000 i.j./0,8 ml</t>
  </si>
  <si>
    <t>fibrinogen, koagulacioni faktor XIII, humani,  aprotinin, trombin, kalcijum hlorid (90 mg+ 60 U + 1000 KIU + 500 i.j.+ 5,9 mg)/ml</t>
  </si>
  <si>
    <t>fibrinogen, koagulacioni faktor XIII, humani,  aprotinin, trombin, kalcijum hlorid (270 mg+ 180 U + 3000 KIU + 1500 i.j.+ 17,7 mg)/3 ml</t>
  </si>
  <si>
    <t>albumin, humani, 5%</t>
  </si>
  <si>
    <t>albumin, humani, 20%</t>
  </si>
  <si>
    <t>hidroksietilskrob, natrijum hlorid, 6%</t>
  </si>
  <si>
    <t>aminokiseline, 8%</t>
  </si>
  <si>
    <t>glukoza, 10%</t>
  </si>
  <si>
    <t>manitol, 10%</t>
  </si>
  <si>
    <t>manitol, 20%</t>
  </si>
  <si>
    <t>natrijum-hlorid, 0,9%, boca a 500ml</t>
  </si>
  <si>
    <t>povidon jod, pena za kožu</t>
  </si>
  <si>
    <t>povidon jod, rastvor za kožu</t>
  </si>
  <si>
    <t>oktreotid, 10 mg</t>
  </si>
  <si>
    <t>oktreotid, 20 mg</t>
  </si>
  <si>
    <t>oktreotid, 30mg</t>
  </si>
  <si>
    <t>metilprednizolon, 20 mg</t>
  </si>
  <si>
    <t>metilprednizolon, 40 mg</t>
  </si>
  <si>
    <t>metilprednizolon, 40 mg suspenzija</t>
  </si>
  <si>
    <t>metilprednizolon, 125 mg</t>
  </si>
  <si>
    <t>metilprednizolon, 500 mg</t>
  </si>
  <si>
    <t>cefuroksim, 750 mg</t>
  </si>
  <si>
    <t>cefuroksim, 1500 mg</t>
  </si>
  <si>
    <t>ceftazidim, 500 mg</t>
  </si>
  <si>
    <t>ceftazidim, 1000 mg</t>
  </si>
  <si>
    <t>meropenem, 500 mg</t>
  </si>
  <si>
    <t>meropenem, 1000 mg</t>
  </si>
  <si>
    <t>gentamicin, 20 mg</t>
  </si>
  <si>
    <t>gentamicin, 40 mg</t>
  </si>
  <si>
    <t>gentamicin, 80 mg</t>
  </si>
  <si>
    <t>gentamicin, 120 mg</t>
  </si>
  <si>
    <t>amikacin, 100 mg</t>
  </si>
  <si>
    <t>amikacin, 500 mg</t>
  </si>
  <si>
    <t>vankomicin, 500 mg</t>
  </si>
  <si>
    <t>vankomicin, 1000 mg</t>
  </si>
  <si>
    <t>teikoplanin, 200 mg</t>
  </si>
  <si>
    <t>teikoplanin, 400 mg</t>
  </si>
  <si>
    <t>metronidazol, rastvor</t>
  </si>
  <si>
    <t>metronidazol, tbl. 250 mg</t>
  </si>
  <si>
    <t>metronidazol, tbl. 400 mg</t>
  </si>
  <si>
    <t>amfotericin b, 50 mg</t>
  </si>
  <si>
    <t>amfotericin b, 100 mg</t>
  </si>
  <si>
    <t>vorikonazol, 50 mg</t>
  </si>
  <si>
    <t>vorikonazol, tableta</t>
  </si>
  <si>
    <t>vorikonazol, prašak</t>
  </si>
  <si>
    <t>kaspofungin, 50 mg</t>
  </si>
  <si>
    <t>kaspofungin, 70 mg</t>
  </si>
  <si>
    <t>leuprorelin, 3,75 mg</t>
  </si>
  <si>
    <t>leuprorelin, 11,25 mg</t>
  </si>
  <si>
    <t>goserelin, 3,6 mg</t>
  </si>
  <si>
    <t>goserelin, 10,8 mg</t>
  </si>
  <si>
    <t>triptorelin 3,75 mg</t>
  </si>
  <si>
    <t>triptorelin, 11,25 mg</t>
  </si>
  <si>
    <t>triptorelin, 22,5 mg</t>
  </si>
  <si>
    <t>filgrastim, 30000000 IJ</t>
  </si>
  <si>
    <t>filgrastim, 48000000 IJ</t>
  </si>
  <si>
    <t>fentanil, 100 mcg/2 ml</t>
  </si>
  <si>
    <t>fentanil, 500 mcg/10 ml</t>
  </si>
  <si>
    <t>risperidon, 25 mg</t>
  </si>
  <si>
    <t>risperidon, 37,5 mg</t>
  </si>
  <si>
    <t>risperidon, 50 mg</t>
  </si>
  <si>
    <t xml:space="preserve">midazolam, 5 mg </t>
  </si>
  <si>
    <t xml:space="preserve">midazolam, 15 mg </t>
  </si>
  <si>
    <t>ranitidin</t>
  </si>
  <si>
    <t>omeprazol</t>
  </si>
  <si>
    <t>pantoprazol</t>
  </si>
  <si>
    <t>esomeprazol</t>
  </si>
  <si>
    <t>metoklopramid</t>
  </si>
  <si>
    <t>ondansetron</t>
  </si>
  <si>
    <t>granisetron</t>
  </si>
  <si>
    <t>palonosetron</t>
  </si>
  <si>
    <t>ornitinaspartat</t>
  </si>
  <si>
    <t>streptokinaza</t>
  </si>
  <si>
    <t>alteplaza</t>
  </si>
  <si>
    <t>tenekteplaza</t>
  </si>
  <si>
    <t>aminokiseline (glutamin 7,1)</t>
  </si>
  <si>
    <t xml:space="preserve">aminokiseline, 10% </t>
  </si>
  <si>
    <t>aminokiseline, 15%</t>
  </si>
  <si>
    <t>ulje soje 10%</t>
  </si>
  <si>
    <t>ulje soje 20%, 100 ml</t>
  </si>
  <si>
    <t>ulje soje 20%, 500 ml</t>
  </si>
  <si>
    <t>glukoza 5%, 100 ml</t>
  </si>
  <si>
    <t>glukoza 5%, 500 ml</t>
  </si>
  <si>
    <t>natrijum-hlorid, 0,9%, 100ml</t>
  </si>
  <si>
    <t>natrijum-hlorid, 0,9%, boca staklena a 500ml</t>
  </si>
  <si>
    <t>dopamin</t>
  </si>
  <si>
    <t>dobutamin</t>
  </si>
  <si>
    <t>oktreotid 0,1</t>
  </si>
  <si>
    <t>lanreotid</t>
  </si>
  <si>
    <t>tigeciklin</t>
  </si>
  <si>
    <t>cefazolin</t>
  </si>
  <si>
    <t>ceftriakson</t>
  </si>
  <si>
    <t>doripenem</t>
  </si>
  <si>
    <t>klindamicin 300 mg</t>
  </si>
  <si>
    <t>klindamicin 600 mg</t>
  </si>
  <si>
    <t>ciprofloksacin</t>
  </si>
  <si>
    <t>levofloksacin</t>
  </si>
  <si>
    <t>linezolid 200 mg</t>
  </si>
  <si>
    <t>linezolid 600 mg</t>
  </si>
  <si>
    <t>linezolid, tableta</t>
  </si>
  <si>
    <t>flukonazol</t>
  </si>
  <si>
    <t>aciklovir</t>
  </si>
  <si>
    <t>ganciklovir</t>
  </si>
  <si>
    <t>imunoglobulin (IgG-7S), intravenski i/ili humani normalni imunoglobulin za intravensku primenu</t>
  </si>
  <si>
    <t>palivizumab</t>
  </si>
  <si>
    <t>ciklofosfamid 500 mg</t>
  </si>
  <si>
    <t>ciklofosfamid 1000 mg</t>
  </si>
  <si>
    <t>ifosfamid</t>
  </si>
  <si>
    <t>metotreksat 50 mg</t>
  </si>
  <si>
    <t>metotreksat 500 mg</t>
  </si>
  <si>
    <t>metotreksat, napunjeni injekcioni špric</t>
  </si>
  <si>
    <t>fludarabin</t>
  </si>
  <si>
    <t>citarabin</t>
  </si>
  <si>
    <t>fluorouracil</t>
  </si>
  <si>
    <t>gemcitabin</t>
  </si>
  <si>
    <t>vinblastin</t>
  </si>
  <si>
    <t>vinkristin</t>
  </si>
  <si>
    <t xml:space="preserve">vinorelbin </t>
  </si>
  <si>
    <t>paklitaksel</t>
  </si>
  <si>
    <t xml:space="preserve">doksorubicin </t>
  </si>
  <si>
    <t>daunorubicin</t>
  </si>
  <si>
    <t xml:space="preserve">epirubicin </t>
  </si>
  <si>
    <t>bleomicin</t>
  </si>
  <si>
    <t xml:space="preserve">cisplatin </t>
  </si>
  <si>
    <t xml:space="preserve">karboplatin </t>
  </si>
  <si>
    <t>oksaliplatin</t>
  </si>
  <si>
    <t xml:space="preserve">irinotekan </t>
  </si>
  <si>
    <t>ciklosporin</t>
  </si>
  <si>
    <t>diklofenak</t>
  </si>
  <si>
    <t>ketorolak</t>
  </si>
  <si>
    <t>rokuronijum bromid 50 mg</t>
  </si>
  <si>
    <t>rokuronijum bromid 100 mg</t>
  </si>
  <si>
    <t>sevofluran</t>
  </si>
  <si>
    <t>diazepam</t>
  </si>
  <si>
    <t>metadon</t>
  </si>
  <si>
    <t>kalcijum folinat 30 mg</t>
  </si>
  <si>
    <t>kalcijum folinat 50 mg</t>
  </si>
  <si>
    <t>joheksol i/ili joversol i/ili jobitridol</t>
  </si>
  <si>
    <t>jopromid</t>
  </si>
  <si>
    <t>gadopentetat dimeglumin (gadopentetinska kiselina) i/ili gadoterična kiselina</t>
  </si>
  <si>
    <t>dalteparin- natrijum, 
2500 i.j./0,2 ml</t>
  </si>
  <si>
    <t>dalteparin- natrijum, 
5000 i.j./0,2 ml</t>
  </si>
  <si>
    <t>dalteparin- natrijum, 
10000 i.j./1 ml</t>
  </si>
  <si>
    <t>nadroparin kalcijum, 
2850 i.j./0,3 ml</t>
  </si>
  <si>
    <t>nadroparin kalcijum, 
3800 i.j./0,4 ml</t>
  </si>
  <si>
    <t>nadroparin kalcijum, 
5700 i.j./0,6 ml</t>
  </si>
  <si>
    <t>fitomenadion (vitamin K1), 
2 mg/0,2 ml</t>
  </si>
  <si>
    <t>fitomenadion (vitamin K1), 
10 mg/1 ml</t>
  </si>
  <si>
    <t>hidroksietilskrob, natrijum hlorid,10%</t>
  </si>
  <si>
    <t>aminokiseline, vitamini, minerali/trokomponentne mešavine rastvora koji se primenjuju putem centralnog venskog katetera</t>
  </si>
  <si>
    <t>aminokiseline, vitamini, minerali/trokomponentne mešavine rastvora koji se primenjuju putem perifernog venskog katetera</t>
  </si>
  <si>
    <t>Naziv ponuđača:</t>
  </si>
  <si>
    <t>Broj ponude:</t>
  </si>
  <si>
    <t>Datum:</t>
  </si>
  <si>
    <t>Sedište ponuđača:</t>
  </si>
  <si>
    <t>Matični broj ponuđača:</t>
  </si>
  <si>
    <t>PIB</t>
  </si>
  <si>
    <t>PARTIJA</t>
  </si>
  <si>
    <t>PREDMET NABAVKE</t>
  </si>
  <si>
    <t>ZAŠTIĆENI NAZIV PONUĐENOG DOBRA</t>
  </si>
  <si>
    <t>PROIZVOĐAČ</t>
  </si>
  <si>
    <t>FARMACEUTSKI OBLIK</t>
  </si>
  <si>
    <t>JAČINA LEKA/ KONCENTRACIJA</t>
  </si>
  <si>
    <t>JEDINICA MERE</t>
  </si>
  <si>
    <t>KOLIČINA</t>
  </si>
  <si>
    <t>JEDINIČNA CENA</t>
  </si>
  <si>
    <t>UKUPNA CENA BEZ PDV-A</t>
  </si>
  <si>
    <t>IZNOS PDV-A</t>
  </si>
  <si>
    <t>UKUPNA CENA SA PDV-OM</t>
  </si>
  <si>
    <t>ampula</t>
  </si>
  <si>
    <t>bočica</t>
  </si>
  <si>
    <t>injekcioni špric</t>
  </si>
  <si>
    <t>set</t>
  </si>
  <si>
    <t>boca</t>
  </si>
  <si>
    <t>boca i/ili bočica</t>
  </si>
  <si>
    <t>boca i/ili kesa</t>
  </si>
  <si>
    <t>litar</t>
  </si>
  <si>
    <t>bočica i/ili ampula</t>
  </si>
  <si>
    <t>kesa</t>
  </si>
  <si>
    <t>tableta</t>
  </si>
  <si>
    <t>boca/kesa</t>
  </si>
  <si>
    <t>bočica i/ili kesa</t>
  </si>
  <si>
    <t>ampula/bočica</t>
  </si>
  <si>
    <t>UKUPNA VREDNOST PONUDE BEZ PDV-A</t>
  </si>
  <si>
    <t>UKUPNA VREDNOST PONUDE SA PDV-OM</t>
  </si>
  <si>
    <t>M.P.</t>
  </si>
  <si>
    <t>Ovlašćeno lice ponuđača:</t>
  </si>
</sst>
</file>

<file path=xl/styles.xml><?xml version="1.0" encoding="utf-8"?>
<styleSheet xmlns="http://schemas.openxmlformats.org/spreadsheetml/2006/main">
  <numFmts count="2">
    <numFmt numFmtId="44" formatCode="_-* #,##0.00\ &quot;Din.&quot;_-;\-* #,##0.00\ &quot;Din.&quot;_-;_-* &quot;-&quot;??\ &quot;Din.&quot;_-;_-@_-"/>
    <numFmt numFmtId="172" formatCode="#,##0.00\ &quot;Din.&quot;"/>
  </numFmts>
  <fonts count="2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51"/>
        <bgColor indexed="64"/>
      </patternFill>
    </fill>
    <fill>
      <patternFill patternType="lightDown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1" fillId="0" borderId="0"/>
  </cellStyleXfs>
  <cellXfs count="21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top" wrapText="1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3" fillId="2" borderId="3" xfId="4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3" fillId="2" borderId="5" xfId="4" applyNumberFormat="1" applyFont="1" applyFill="1" applyBorder="1" applyAlignment="1">
      <alignment horizontal="center" vertical="center" wrapText="1"/>
    </xf>
    <xf numFmtId="49" fontId="13" fillId="2" borderId="6" xfId="4" applyNumberFormat="1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4" fillId="0" borderId="1" xfId="5" applyNumberFormat="1" applyFont="1" applyFill="1" applyBorder="1" applyAlignment="1">
      <alignment horizontal="center" vertical="center" wrapText="1"/>
    </xf>
    <xf numFmtId="3" fontId="14" fillId="2" borderId="1" xfId="5" applyNumberFormat="1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 applyProtection="1">
      <alignment horizontal="left" vertical="center" wrapText="1"/>
      <protection locked="0"/>
    </xf>
    <xf numFmtId="0" fontId="13" fillId="0" borderId="1" xfId="3" applyFont="1" applyFill="1" applyBorder="1" applyAlignment="1" applyProtection="1">
      <alignment horizontal="left" vertical="center" wrapText="1"/>
      <protection locked="0"/>
    </xf>
    <xf numFmtId="0" fontId="15" fillId="0" borderId="10" xfId="1" applyFont="1" applyFill="1" applyBorder="1" applyAlignment="1" applyProtection="1">
      <alignment horizontal="left" vertical="center" wrapText="1"/>
      <protection locked="0"/>
    </xf>
    <xf numFmtId="3" fontId="16" fillId="2" borderId="1" xfId="0" applyNumberFormat="1" applyFont="1" applyFill="1" applyBorder="1" applyAlignment="1">
      <alignment horizontal="center" vertical="center" wrapText="1"/>
    </xf>
    <xf numFmtId="172" fontId="13" fillId="0" borderId="4" xfId="0" applyNumberFormat="1" applyFont="1" applyBorder="1" applyAlignment="1" applyProtection="1">
      <alignment horizontal="right" vertical="center" wrapText="1"/>
      <protection locked="0"/>
    </xf>
    <xf numFmtId="0" fontId="13" fillId="0" borderId="11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 applyProtection="1">
      <alignment horizontal="left" vertical="center" wrapText="1"/>
      <protection locked="0"/>
    </xf>
    <xf numFmtId="0" fontId="13" fillId="0" borderId="2" xfId="3" applyFont="1" applyFill="1" applyBorder="1" applyAlignment="1" applyProtection="1">
      <alignment horizontal="left" vertical="center" wrapText="1"/>
      <protection locked="0"/>
    </xf>
    <xf numFmtId="0" fontId="15" fillId="0" borderId="13" xfId="1" applyFont="1" applyFill="1" applyBorder="1" applyAlignment="1" applyProtection="1">
      <alignment horizontal="left" vertical="center" wrapText="1"/>
      <protection locked="0"/>
    </xf>
    <xf numFmtId="3" fontId="16" fillId="2" borderId="2" xfId="0" applyNumberFormat="1" applyFont="1" applyFill="1" applyBorder="1" applyAlignment="1">
      <alignment horizontal="center" vertical="center" wrapText="1"/>
    </xf>
    <xf numFmtId="172" fontId="13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4" xfId="5" applyFont="1" applyFill="1" applyBorder="1" applyAlignment="1" applyProtection="1">
      <alignment horizontal="left" vertical="center" wrapText="1"/>
      <protection locked="0"/>
    </xf>
    <xf numFmtId="0" fontId="13" fillId="0" borderId="1" xfId="5" applyFont="1" applyFill="1" applyBorder="1" applyAlignment="1" applyProtection="1">
      <alignment horizontal="left" vertical="center" wrapText="1"/>
      <protection locked="0"/>
    </xf>
    <xf numFmtId="0" fontId="13" fillId="0" borderId="14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3" fillId="0" borderId="15" xfId="3" applyFont="1" applyFill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3" fillId="2" borderId="1" xfId="3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0" fontId="13" fillId="0" borderId="5" xfId="3" applyFont="1" applyFill="1" applyBorder="1" applyAlignment="1" applyProtection="1">
      <alignment horizontal="left" vertical="center" wrapText="1"/>
      <protection locked="0"/>
    </xf>
    <xf numFmtId="0" fontId="15" fillId="0" borderId="5" xfId="1" applyFont="1" applyFill="1" applyBorder="1" applyAlignment="1" applyProtection="1">
      <alignment horizontal="left" vertical="center" wrapText="1"/>
      <protection locked="0"/>
    </xf>
    <xf numFmtId="3" fontId="13" fillId="2" borderId="5" xfId="5" applyNumberFormat="1" applyFont="1" applyFill="1" applyBorder="1" applyAlignment="1">
      <alignment horizontal="center" vertical="center" wrapText="1"/>
    </xf>
    <xf numFmtId="172" fontId="13" fillId="0" borderId="5" xfId="0" applyNumberFormat="1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>
      <alignment wrapText="1"/>
    </xf>
    <xf numFmtId="0" fontId="13" fillId="0" borderId="6" xfId="3" applyFont="1" applyFill="1" applyBorder="1" applyAlignment="1" applyProtection="1">
      <alignment horizontal="left" vertical="center" wrapText="1"/>
      <protection locked="0"/>
    </xf>
    <xf numFmtId="0" fontId="15" fillId="0" borderId="6" xfId="1" applyFont="1" applyFill="1" applyBorder="1" applyAlignment="1" applyProtection="1">
      <alignment horizontal="left" vertical="center" wrapText="1"/>
      <protection locked="0"/>
    </xf>
    <xf numFmtId="3" fontId="13" fillId="2" borderId="6" xfId="5" applyNumberFormat="1" applyFont="1" applyFill="1" applyBorder="1" applyAlignment="1">
      <alignment horizontal="center" vertical="center" wrapText="1"/>
    </xf>
    <xf numFmtId="172" fontId="13" fillId="0" borderId="6" xfId="0" applyNumberFormat="1" applyFont="1" applyBorder="1" applyAlignment="1" applyProtection="1">
      <alignment horizontal="right" vertical="center" wrapText="1"/>
      <protection locked="0"/>
    </xf>
    <xf numFmtId="0" fontId="13" fillId="0" borderId="16" xfId="3" applyFont="1" applyFill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0" fontId="13" fillId="0" borderId="3" xfId="3" applyFont="1" applyFill="1" applyBorder="1" applyAlignment="1" applyProtection="1">
      <alignment horizontal="left" vertical="center" wrapText="1"/>
      <protection locked="0"/>
    </xf>
    <xf numFmtId="0" fontId="15" fillId="0" borderId="17" xfId="1" applyFont="1" applyFill="1" applyBorder="1" applyAlignment="1" applyProtection="1">
      <alignment horizontal="left" vertical="center" wrapText="1"/>
      <protection locked="0"/>
    </xf>
    <xf numFmtId="3" fontId="13" fillId="2" borderId="3" xfId="5" applyNumberFormat="1" applyFont="1" applyFill="1" applyBorder="1" applyAlignment="1">
      <alignment horizontal="center" vertical="center" wrapText="1"/>
    </xf>
    <xf numFmtId="172" fontId="13" fillId="0" borderId="18" xfId="0" applyNumberFormat="1" applyFont="1" applyBorder="1" applyAlignment="1" applyProtection="1">
      <alignment horizontal="right" vertical="center" wrapText="1"/>
      <protection locked="0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3" fillId="0" borderId="8" xfId="3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15" fillId="0" borderId="13" xfId="2" applyFont="1" applyFill="1" applyBorder="1" applyAlignment="1" applyProtection="1">
      <alignment horizontal="left" vertical="center" wrapText="1"/>
      <protection locked="0"/>
    </xf>
    <xf numFmtId="0" fontId="15" fillId="0" borderId="10" xfId="2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19" xfId="1" applyFont="1" applyFill="1" applyBorder="1" applyAlignment="1" applyProtection="1">
      <alignment horizontal="left" vertical="center" wrapText="1"/>
      <protection locked="0"/>
    </xf>
    <xf numFmtId="3" fontId="16" fillId="2" borderId="5" xfId="0" applyNumberFormat="1" applyFont="1" applyFill="1" applyBorder="1" applyAlignment="1">
      <alignment horizontal="center" vertical="center" wrapText="1"/>
    </xf>
    <xf numFmtId="172" fontId="13" fillId="0" borderId="20" xfId="0" applyNumberFormat="1" applyFont="1" applyBorder="1" applyAlignment="1" applyProtection="1">
      <alignment horizontal="right" vertical="center" wrapText="1"/>
      <protection locked="0"/>
    </xf>
    <xf numFmtId="0" fontId="15" fillId="0" borderId="21" xfId="1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>
      <alignment horizontal="center" vertical="center" wrapText="1"/>
    </xf>
    <xf numFmtId="172" fontId="13" fillId="0" borderId="22" xfId="0" applyNumberFormat="1" applyFont="1" applyBorder="1" applyAlignment="1" applyProtection="1">
      <alignment horizontal="right" vertical="center" wrapText="1"/>
      <protection locked="0"/>
    </xf>
    <xf numFmtId="0" fontId="13" fillId="0" borderId="23" xfId="3" applyFont="1" applyFill="1" applyBorder="1" applyAlignment="1" applyProtection="1">
      <alignment horizontal="left" vertical="center" wrapText="1"/>
      <protection locked="0"/>
    </xf>
    <xf numFmtId="0" fontId="15" fillId="0" borderId="24" xfId="1" applyFont="1" applyFill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172" fontId="13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1" xfId="0" applyNumberFormat="1" applyFont="1" applyFill="1" applyBorder="1" applyAlignment="1">
      <alignment horizontal="center" vertical="center"/>
    </xf>
    <xf numFmtId="172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5" xfId="0" applyNumberFormat="1" applyFont="1" applyFill="1" applyBorder="1" applyAlignment="1">
      <alignment horizontal="center" vertical="center" wrapText="1"/>
    </xf>
    <xf numFmtId="172" fontId="13" fillId="0" borderId="20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6" xfId="0" applyNumberFormat="1" applyFont="1" applyFill="1" applyBorder="1" applyAlignment="1">
      <alignment horizontal="center" vertical="center" wrapText="1"/>
    </xf>
    <xf numFmtId="172" fontId="13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44" fontId="13" fillId="0" borderId="1" xfId="0" applyNumberFormat="1" applyFont="1" applyBorder="1" applyAlignment="1">
      <alignment horizontal="right" vertical="center" wrapText="1"/>
    </xf>
    <xf numFmtId="44" fontId="13" fillId="0" borderId="9" xfId="0" applyNumberFormat="1" applyFont="1" applyBorder="1" applyAlignment="1">
      <alignment horizontal="right" vertical="center" wrapText="1"/>
    </xf>
    <xf numFmtId="44" fontId="13" fillId="0" borderId="2" xfId="0" applyNumberFormat="1" applyFont="1" applyBorder="1" applyAlignment="1">
      <alignment horizontal="right" vertical="center" wrapText="1"/>
    </xf>
    <xf numFmtId="44" fontId="13" fillId="0" borderId="27" xfId="0" applyNumberFormat="1" applyFont="1" applyBorder="1" applyAlignment="1">
      <alignment horizontal="right" vertical="center" wrapText="1"/>
    </xf>
    <xf numFmtId="44" fontId="13" fillId="0" borderId="5" xfId="0" applyNumberFormat="1" applyFont="1" applyBorder="1" applyAlignment="1">
      <alignment horizontal="right" vertical="center" wrapText="1"/>
    </xf>
    <xf numFmtId="44" fontId="13" fillId="0" borderId="6" xfId="0" applyNumberFormat="1" applyFont="1" applyBorder="1" applyAlignment="1">
      <alignment horizontal="right" vertical="center" wrapText="1"/>
    </xf>
    <xf numFmtId="44" fontId="13" fillId="4" borderId="23" xfId="3" applyNumberFormat="1" applyFont="1" applyFill="1" applyBorder="1" applyAlignment="1">
      <alignment vertical="center" wrapText="1"/>
    </xf>
    <xf numFmtId="44" fontId="13" fillId="4" borderId="28" xfId="0" applyNumberFormat="1" applyFont="1" applyFill="1" applyBorder="1" applyAlignment="1">
      <alignment horizontal="right" vertical="center" wrapText="1"/>
    </xf>
    <xf numFmtId="44" fontId="13" fillId="4" borderId="29" xfId="3" applyNumberFormat="1" applyFont="1" applyFill="1" applyBorder="1" applyAlignment="1">
      <alignment vertical="center" wrapText="1"/>
    </xf>
    <xf numFmtId="44" fontId="13" fillId="4" borderId="30" xfId="0" applyNumberFormat="1" applyFont="1" applyFill="1" applyBorder="1" applyAlignment="1">
      <alignment horizontal="right" vertical="center" wrapText="1"/>
    </xf>
    <xf numFmtId="44" fontId="13" fillId="0" borderId="3" xfId="0" applyNumberFormat="1" applyFont="1" applyBorder="1" applyAlignment="1">
      <alignment horizontal="right" vertical="center" wrapText="1"/>
    </xf>
    <xf numFmtId="44" fontId="13" fillId="0" borderId="31" xfId="0" applyNumberFormat="1" applyFont="1" applyBorder="1" applyAlignment="1">
      <alignment horizontal="right" vertical="center" wrapText="1"/>
    </xf>
    <xf numFmtId="44" fontId="13" fillId="0" borderId="6" xfId="0" applyNumberFormat="1" applyFont="1" applyFill="1" applyBorder="1" applyAlignment="1">
      <alignment horizontal="right" vertical="center" wrapText="1"/>
    </xf>
    <xf numFmtId="44" fontId="13" fillId="0" borderId="9" xfId="0" applyNumberFormat="1" applyFont="1" applyFill="1" applyBorder="1" applyAlignment="1">
      <alignment horizontal="right" vertical="center" wrapText="1"/>
    </xf>
    <xf numFmtId="44" fontId="13" fillId="0" borderId="1" xfId="0" applyNumberFormat="1" applyFont="1" applyFill="1" applyBorder="1" applyAlignment="1">
      <alignment horizontal="right" vertical="center" wrapText="1"/>
    </xf>
    <xf numFmtId="44" fontId="13" fillId="0" borderId="5" xfId="0" applyNumberFormat="1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vertical="justify" wrapText="1"/>
    </xf>
    <xf numFmtId="3" fontId="13" fillId="0" borderId="1" xfId="0" applyNumberFormat="1" applyFont="1" applyBorder="1" applyAlignment="1">
      <alignment horizontal="center" vertical="center"/>
    </xf>
    <xf numFmtId="3" fontId="16" fillId="2" borderId="3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center" wrapText="1"/>
    </xf>
    <xf numFmtId="172" fontId="13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13" fillId="0" borderId="3" xfId="0" applyNumberFormat="1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wrapText="1"/>
    </xf>
    <xf numFmtId="3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wrapText="1"/>
    </xf>
    <xf numFmtId="0" fontId="16" fillId="0" borderId="6" xfId="0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horizontal="center" vertical="center"/>
    </xf>
    <xf numFmtId="44" fontId="13" fillId="0" borderId="32" xfId="0" applyNumberFormat="1" applyFont="1" applyFill="1" applyBorder="1" applyAlignment="1">
      <alignment horizontal="right" vertical="center" wrapText="1"/>
    </xf>
    <xf numFmtId="0" fontId="13" fillId="0" borderId="33" xfId="3" applyFont="1" applyFill="1" applyBorder="1" applyAlignment="1">
      <alignment horizontal="center" vertical="center" wrapText="1"/>
    </xf>
    <xf numFmtId="44" fontId="13" fillId="0" borderId="31" xfId="0" applyNumberFormat="1" applyFont="1" applyFill="1" applyBorder="1" applyAlignment="1">
      <alignment horizontal="right" vertical="center" wrapText="1"/>
    </xf>
    <xf numFmtId="44" fontId="13" fillId="4" borderId="3" xfId="3" applyNumberFormat="1" applyFont="1" applyFill="1" applyBorder="1" applyAlignment="1">
      <alignment vertical="center" wrapText="1"/>
    </xf>
    <xf numFmtId="44" fontId="13" fillId="4" borderId="31" xfId="0" applyNumberFormat="1" applyFont="1" applyFill="1" applyBorder="1" applyAlignment="1">
      <alignment horizontal="right" vertical="center" wrapText="1"/>
    </xf>
    <xf numFmtId="0" fontId="8" fillId="0" borderId="0" xfId="3" applyFont="1" applyFill="1" applyAlignment="1">
      <alignment vertical="center" wrapText="1"/>
    </xf>
    <xf numFmtId="0" fontId="8" fillId="0" borderId="34" xfId="3" applyFont="1" applyFill="1" applyBorder="1" applyAlignment="1" applyProtection="1">
      <alignment vertical="center" wrapText="1"/>
      <protection locked="0"/>
    </xf>
    <xf numFmtId="44" fontId="13" fillId="0" borderId="10" xfId="0" applyNumberFormat="1" applyFont="1" applyBorder="1" applyAlignment="1">
      <alignment horizontal="right" vertical="center" wrapText="1"/>
    </xf>
    <xf numFmtId="44" fontId="13" fillId="0" borderId="49" xfId="0" applyNumberFormat="1" applyFont="1" applyBorder="1" applyAlignment="1">
      <alignment horizontal="right" vertical="center" wrapText="1"/>
    </xf>
    <xf numFmtId="44" fontId="13" fillId="0" borderId="17" xfId="0" applyNumberFormat="1" applyFont="1" applyBorder="1" applyAlignment="1">
      <alignment horizontal="right" vertical="center" wrapText="1"/>
    </xf>
    <xf numFmtId="44" fontId="13" fillId="0" borderId="50" xfId="0" applyNumberFormat="1" applyFont="1" applyBorder="1" applyAlignment="1">
      <alignment horizontal="right" vertical="center" wrapText="1"/>
    </xf>
    <xf numFmtId="0" fontId="13" fillId="0" borderId="38" xfId="3" applyFont="1" applyFill="1" applyBorder="1" applyAlignment="1">
      <alignment horizontal="center" vertical="center" wrapText="1"/>
    </xf>
    <xf numFmtId="0" fontId="13" fillId="0" borderId="39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horizontal="right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4" fontId="13" fillId="5" borderId="13" xfId="0" applyNumberFormat="1" applyFont="1" applyFill="1" applyBorder="1" applyAlignment="1">
      <alignment horizontal="center" vertical="center" wrapText="1"/>
    </xf>
    <xf numFmtId="4" fontId="13" fillId="5" borderId="42" xfId="0" applyNumberFormat="1" applyFont="1" applyFill="1" applyBorder="1" applyAlignment="1">
      <alignment horizontal="center" vertical="center" wrapText="1"/>
    </xf>
    <xf numFmtId="4" fontId="13" fillId="5" borderId="45" xfId="0" applyNumberFormat="1" applyFont="1" applyFill="1" applyBorder="1" applyAlignment="1">
      <alignment horizontal="center" vertical="center" wrapText="1"/>
    </xf>
    <xf numFmtId="4" fontId="13" fillId="5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34" xfId="0" applyFont="1" applyBorder="1" applyAlignment="1">
      <alignment horizontal="center" vertical="justify" wrapText="1"/>
    </xf>
    <xf numFmtId="0" fontId="13" fillId="0" borderId="35" xfId="3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horizontal="right" vertical="center" wrapText="1"/>
    </xf>
    <xf numFmtId="0" fontId="14" fillId="0" borderId="8" xfId="3" applyFont="1" applyFill="1" applyBorder="1" applyAlignment="1">
      <alignment horizontal="right" vertical="center" wrapText="1"/>
    </xf>
    <xf numFmtId="0" fontId="14" fillId="0" borderId="4" xfId="3" applyFont="1" applyFill="1" applyBorder="1" applyAlignment="1">
      <alignment horizontal="right" vertical="center" wrapText="1"/>
    </xf>
    <xf numFmtId="0" fontId="14" fillId="0" borderId="16" xfId="3" applyFont="1" applyFill="1" applyBorder="1" applyAlignment="1">
      <alignment horizontal="right" vertical="center" wrapText="1"/>
    </xf>
    <xf numFmtId="0" fontId="14" fillId="0" borderId="48" xfId="3" applyFont="1" applyFill="1" applyBorder="1" applyAlignment="1">
      <alignment horizontal="right" vertical="center" wrapText="1"/>
    </xf>
    <xf numFmtId="0" fontId="14" fillId="0" borderId="18" xfId="3" applyFont="1" applyFill="1" applyBorder="1" applyAlignment="1">
      <alignment horizontal="right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right" vertical="center" wrapText="1"/>
    </xf>
    <xf numFmtId="44" fontId="13" fillId="5" borderId="13" xfId="0" applyNumberFormat="1" applyFont="1" applyFill="1" applyBorder="1" applyAlignment="1">
      <alignment horizontal="center" vertical="center" wrapText="1"/>
    </xf>
    <xf numFmtId="44" fontId="13" fillId="5" borderId="42" xfId="0" applyNumberFormat="1" applyFont="1" applyFill="1" applyBorder="1" applyAlignment="1">
      <alignment horizontal="center" vertical="center" wrapText="1"/>
    </xf>
    <xf numFmtId="44" fontId="13" fillId="5" borderId="45" xfId="0" applyNumberFormat="1" applyFont="1" applyFill="1" applyBorder="1" applyAlignment="1">
      <alignment horizontal="center" vertical="center" wrapText="1"/>
    </xf>
    <xf numFmtId="44" fontId="13" fillId="5" borderId="46" xfId="0" applyNumberFormat="1" applyFont="1" applyFill="1" applyBorder="1" applyAlignment="1">
      <alignment horizontal="center" vertical="center" wrapText="1"/>
    </xf>
    <xf numFmtId="44" fontId="13" fillId="0" borderId="13" xfId="0" applyNumberFormat="1" applyFont="1" applyBorder="1" applyAlignment="1">
      <alignment horizontal="right" vertical="center" wrapText="1"/>
    </xf>
    <xf numFmtId="44" fontId="13" fillId="0" borderId="42" xfId="0" applyNumberFormat="1" applyFont="1" applyBorder="1" applyAlignment="1">
      <alignment horizontal="right" vertical="center" wrapText="1"/>
    </xf>
    <xf numFmtId="49" fontId="13" fillId="2" borderId="5" xfId="4" applyNumberFormat="1" applyFont="1" applyFill="1" applyBorder="1" applyAlignment="1">
      <alignment horizontal="center" vertical="center" wrapText="1"/>
    </xf>
    <xf numFmtId="49" fontId="13" fillId="2" borderId="6" xfId="4" applyNumberFormat="1" applyFont="1" applyFill="1" applyBorder="1" applyAlignment="1">
      <alignment horizontal="center" vertical="center" wrapText="1"/>
    </xf>
    <xf numFmtId="49" fontId="13" fillId="2" borderId="29" xfId="4" applyNumberFormat="1" applyFont="1" applyFill="1" applyBorder="1" applyAlignment="1">
      <alignment horizontal="center" vertical="center" wrapText="1"/>
    </xf>
    <xf numFmtId="0" fontId="14" fillId="4" borderId="29" xfId="3" applyFont="1" applyFill="1" applyBorder="1" applyAlignment="1">
      <alignment horizontal="right" vertical="center" wrapText="1"/>
    </xf>
    <xf numFmtId="4" fontId="13" fillId="5" borderId="43" xfId="0" applyNumberFormat="1" applyFont="1" applyFill="1" applyBorder="1" applyAlignment="1">
      <alignment horizontal="center" vertical="center" wrapText="1"/>
    </xf>
    <xf numFmtId="4" fontId="13" fillId="5" borderId="4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4" xfId="3" applyFont="1" applyFill="1" applyBorder="1" applyAlignment="1" applyProtection="1">
      <alignment horizontal="center" vertical="center" wrapText="1"/>
      <protection locked="0"/>
    </xf>
    <xf numFmtId="0" fontId="0" fillId="0" borderId="34" xfId="0" applyNumberFormat="1" applyBorder="1" applyAlignment="1" applyProtection="1">
      <alignment horizontal="center"/>
      <protection locked="0"/>
    </xf>
    <xf numFmtId="14" fontId="0" fillId="0" borderId="34" xfId="0" applyNumberForma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4" fillId="0" borderId="15" xfId="3" applyFont="1" applyFill="1" applyBorder="1" applyAlignment="1">
      <alignment horizontal="right" vertical="center" wrapText="1"/>
    </xf>
    <xf numFmtId="0" fontId="14" fillId="0" borderId="36" xfId="3" applyFont="1" applyFill="1" applyBorder="1" applyAlignment="1">
      <alignment horizontal="right" vertical="center" wrapText="1"/>
    </xf>
    <xf numFmtId="0" fontId="14" fillId="0" borderId="12" xfId="3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49" fontId="13" fillId="2" borderId="23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3_tehnicka specifikacija - korigovane količine" xfId="4"/>
    <cellStyle name="Normal_Priznto djuture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0"/>
  <sheetViews>
    <sheetView showGridLines="0" tabSelected="1" showWhiteSpace="0" topLeftCell="A215" zoomScale="80" zoomScaleNormal="80" zoomScalePageLayoutView="75" workbookViewId="0">
      <selection activeCell="B243" sqref="B243"/>
    </sheetView>
  </sheetViews>
  <sheetFormatPr defaultColWidth="9" defaultRowHeight="12.75"/>
  <cols>
    <col min="1" max="1" width="6.85546875" style="6" customWidth="1"/>
    <col min="2" max="2" width="31.28515625" style="4" customWidth="1"/>
    <col min="3" max="3" width="24.42578125" style="4" customWidth="1"/>
    <col min="4" max="4" width="19.5703125" style="4" customWidth="1"/>
    <col min="5" max="5" width="21" style="4" customWidth="1"/>
    <col min="6" max="6" width="20.28515625" style="29" customWidth="1"/>
    <col min="7" max="7" width="15.28515625" style="9" customWidth="1"/>
    <col min="8" max="8" width="13" style="10" customWidth="1"/>
    <col min="9" max="9" width="15.5703125" style="12" customWidth="1"/>
    <col min="10" max="10" width="24.140625" style="12" customWidth="1"/>
    <col min="11" max="11" width="23.42578125" style="12" customWidth="1"/>
    <col min="12" max="12" width="22.5703125" style="12" customWidth="1"/>
    <col min="13" max="13" width="9" style="1" hidden="1" customWidth="1"/>
    <col min="14" max="14" width="9" style="1" customWidth="1"/>
    <col min="15" max="16384" width="9" style="1"/>
  </cols>
  <sheetData>
    <row r="1" spans="1:13" ht="15.75" customHeight="1">
      <c r="A1" s="208" t="s">
        <v>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3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4" spans="1:13" ht="12.75" customHeight="1">
      <c r="A4" s="209" t="s">
        <v>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3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>
      <c r="A6" s="13"/>
      <c r="B6" s="13"/>
      <c r="C6" s="13"/>
      <c r="D6" s="13"/>
      <c r="E6" s="13"/>
      <c r="F6" s="25"/>
      <c r="G6" s="13"/>
      <c r="H6" s="13"/>
      <c r="I6" s="13"/>
      <c r="J6" s="13"/>
      <c r="K6" s="13"/>
      <c r="L6" s="13"/>
    </row>
    <row r="7" spans="1:13" ht="12.75" customHeight="1">
      <c r="A7" s="202" t="s">
        <v>192</v>
      </c>
      <c r="B7" s="202"/>
      <c r="C7" s="202"/>
      <c r="D7" s="13"/>
      <c r="E7" s="13"/>
      <c r="F7" s="25"/>
      <c r="G7" s="13"/>
      <c r="H7" s="13"/>
      <c r="I7" s="202" t="s">
        <v>195</v>
      </c>
      <c r="J7" s="202"/>
      <c r="K7" s="202"/>
      <c r="L7" s="202"/>
    </row>
    <row r="8" spans="1:13" ht="26.25" customHeight="1">
      <c r="A8" s="203"/>
      <c r="B8" s="203"/>
      <c r="C8" s="203"/>
      <c r="D8" s="13"/>
      <c r="E8" s="13"/>
      <c r="F8" s="25"/>
      <c r="G8" s="13"/>
      <c r="H8" s="13"/>
      <c r="I8" s="206"/>
      <c r="J8" s="206"/>
      <c r="K8" s="206"/>
      <c r="L8" s="206"/>
    </row>
    <row r="9" spans="1:13" ht="12.75" customHeight="1">
      <c r="A9" s="213" t="s">
        <v>193</v>
      </c>
      <c r="B9" s="213"/>
      <c r="C9" s="13"/>
      <c r="D9" s="13"/>
      <c r="E9" s="13"/>
      <c r="F9" s="25"/>
      <c r="G9" s="13"/>
      <c r="H9" s="13"/>
      <c r="I9" s="13"/>
      <c r="J9" s="207" t="s">
        <v>196</v>
      </c>
      <c r="K9" s="207"/>
      <c r="L9" s="207"/>
    </row>
    <row r="10" spans="1:13" ht="30" customHeight="1">
      <c r="A10" s="204"/>
      <c r="B10" s="204"/>
      <c r="C10" s="13"/>
      <c r="D10" s="13"/>
      <c r="E10" s="13"/>
      <c r="F10" s="25"/>
      <c r="G10" s="13"/>
      <c r="H10" s="13"/>
      <c r="I10" s="13"/>
      <c r="J10" s="203"/>
      <c r="K10" s="203"/>
      <c r="L10" s="203"/>
    </row>
    <row r="11" spans="1:13">
      <c r="A11" s="207" t="s">
        <v>194</v>
      </c>
      <c r="B11" s="207"/>
      <c r="C11" s="13"/>
      <c r="D11" s="13"/>
      <c r="E11" s="13"/>
      <c r="F11" s="25"/>
      <c r="G11" s="13"/>
      <c r="H11" s="13"/>
      <c r="I11" s="13"/>
      <c r="J11" s="207" t="s">
        <v>197</v>
      </c>
      <c r="K11" s="207"/>
      <c r="L11" s="207"/>
    </row>
    <row r="12" spans="1:13" ht="27.75" customHeight="1">
      <c r="A12" s="205"/>
      <c r="B12" s="204"/>
      <c r="C12" s="13"/>
      <c r="D12" s="13"/>
      <c r="E12" s="13"/>
      <c r="F12" s="25"/>
      <c r="G12" s="13"/>
      <c r="H12" s="13"/>
      <c r="I12" s="13"/>
      <c r="J12" s="206"/>
      <c r="K12" s="206"/>
      <c r="L12" s="206"/>
      <c r="M12" s="206"/>
    </row>
    <row r="13" spans="1:13" s="2" customFormat="1" ht="20.25" customHeight="1" thickBot="1">
      <c r="A13" s="30"/>
      <c r="B13" s="31"/>
      <c r="C13" s="31"/>
      <c r="D13" s="31"/>
      <c r="E13" s="31"/>
      <c r="F13" s="32"/>
      <c r="G13" s="30"/>
      <c r="H13" s="30"/>
      <c r="I13" s="11"/>
      <c r="J13" s="11"/>
      <c r="K13" s="11"/>
      <c r="L13" s="11"/>
    </row>
    <row r="14" spans="1:13" s="2" customFormat="1" ht="46.5" customHeight="1" thickBot="1">
      <c r="A14" s="45" t="s">
        <v>198</v>
      </c>
      <c r="B14" s="46" t="s">
        <v>199</v>
      </c>
      <c r="C14" s="47" t="s">
        <v>200</v>
      </c>
      <c r="D14" s="46" t="s">
        <v>201</v>
      </c>
      <c r="E14" s="46" t="s">
        <v>202</v>
      </c>
      <c r="F14" s="48" t="s">
        <v>203</v>
      </c>
      <c r="G14" s="46" t="s">
        <v>204</v>
      </c>
      <c r="H14" s="49" t="s">
        <v>205</v>
      </c>
      <c r="I14" s="50" t="s">
        <v>206</v>
      </c>
      <c r="J14" s="51" t="s">
        <v>207</v>
      </c>
      <c r="K14" s="51" t="s">
        <v>208</v>
      </c>
      <c r="L14" s="52" t="s">
        <v>209</v>
      </c>
    </row>
    <row r="15" spans="1:13" ht="60" customHeight="1" thickBot="1">
      <c r="A15" s="53">
        <v>1</v>
      </c>
      <c r="B15" s="33" t="s">
        <v>104</v>
      </c>
      <c r="C15" s="54"/>
      <c r="D15" s="55"/>
      <c r="E15" s="56"/>
      <c r="F15" s="55"/>
      <c r="G15" s="33" t="s">
        <v>210</v>
      </c>
      <c r="H15" s="57">
        <v>2254300</v>
      </c>
      <c r="I15" s="58"/>
      <c r="J15" s="120">
        <f t="shared" ref="J15:J46" si="0">H15*I15</f>
        <v>0</v>
      </c>
      <c r="K15" s="120">
        <f>J15*M15</f>
        <v>0</v>
      </c>
      <c r="L15" s="121">
        <f>SUM(J15,K15)</f>
        <v>0</v>
      </c>
      <c r="M15" s="1">
        <v>0.08</v>
      </c>
    </row>
    <row r="16" spans="1:13" ht="60" customHeight="1" thickBot="1">
      <c r="A16" s="53">
        <v>2</v>
      </c>
      <c r="B16" s="33" t="s">
        <v>105</v>
      </c>
      <c r="C16" s="54"/>
      <c r="D16" s="55"/>
      <c r="E16" s="56"/>
      <c r="F16" s="55"/>
      <c r="G16" s="33" t="s">
        <v>211</v>
      </c>
      <c r="H16" s="57">
        <v>35900</v>
      </c>
      <c r="I16" s="58"/>
      <c r="J16" s="120">
        <f t="shared" si="0"/>
        <v>0</v>
      </c>
      <c r="K16" s="120">
        <f t="shared" ref="K16:K85" si="1">J16*M16</f>
        <v>0</v>
      </c>
      <c r="L16" s="121">
        <f t="shared" ref="L16:L85" si="2">SUM(J16,K16)</f>
        <v>0</v>
      </c>
      <c r="M16" s="1">
        <v>0.08</v>
      </c>
    </row>
    <row r="17" spans="1:13" ht="60" customHeight="1" thickBot="1">
      <c r="A17" s="59">
        <v>3</v>
      </c>
      <c r="B17" s="34" t="s">
        <v>106</v>
      </c>
      <c r="C17" s="60"/>
      <c r="D17" s="61"/>
      <c r="E17" s="62"/>
      <c r="F17" s="61"/>
      <c r="G17" s="33" t="s">
        <v>211</v>
      </c>
      <c r="H17" s="63">
        <v>127400</v>
      </c>
      <c r="I17" s="64"/>
      <c r="J17" s="122">
        <f t="shared" si="0"/>
        <v>0</v>
      </c>
      <c r="K17" s="122">
        <f t="shared" si="1"/>
        <v>0</v>
      </c>
      <c r="L17" s="123">
        <f t="shared" si="2"/>
        <v>0</v>
      </c>
      <c r="M17" s="1">
        <v>0.08</v>
      </c>
    </row>
    <row r="18" spans="1:13" ht="60" customHeight="1" thickBot="1">
      <c r="A18" s="53">
        <v>4</v>
      </c>
      <c r="B18" s="33" t="s">
        <v>107</v>
      </c>
      <c r="C18" s="65"/>
      <c r="D18" s="66"/>
      <c r="E18" s="56"/>
      <c r="F18" s="66"/>
      <c r="G18" s="33" t="s">
        <v>211</v>
      </c>
      <c r="H18" s="57">
        <v>58000</v>
      </c>
      <c r="I18" s="58"/>
      <c r="J18" s="120">
        <f t="shared" si="0"/>
        <v>0</v>
      </c>
      <c r="K18" s="120">
        <f t="shared" si="1"/>
        <v>0</v>
      </c>
      <c r="L18" s="121">
        <f t="shared" si="2"/>
        <v>0</v>
      </c>
      <c r="M18" s="1">
        <v>0.08</v>
      </c>
    </row>
    <row r="19" spans="1:13" ht="60" customHeight="1" thickBot="1">
      <c r="A19" s="53">
        <v>5</v>
      </c>
      <c r="B19" s="33" t="s">
        <v>108</v>
      </c>
      <c r="C19" s="54"/>
      <c r="D19" s="55"/>
      <c r="E19" s="56"/>
      <c r="F19" s="55"/>
      <c r="G19" s="33" t="s">
        <v>210</v>
      </c>
      <c r="H19" s="57">
        <v>777000</v>
      </c>
      <c r="I19" s="58"/>
      <c r="J19" s="120">
        <f t="shared" si="0"/>
        <v>0</v>
      </c>
      <c r="K19" s="120">
        <f t="shared" si="1"/>
        <v>0</v>
      </c>
      <c r="L19" s="121">
        <f t="shared" si="2"/>
        <v>0</v>
      </c>
      <c r="M19" s="1">
        <v>0.08</v>
      </c>
    </row>
    <row r="20" spans="1:13" ht="60" customHeight="1" thickBot="1">
      <c r="A20" s="53">
        <v>6</v>
      </c>
      <c r="B20" s="33" t="s">
        <v>109</v>
      </c>
      <c r="C20" s="54"/>
      <c r="D20" s="55"/>
      <c r="E20" s="56"/>
      <c r="F20" s="55"/>
      <c r="G20" s="33" t="s">
        <v>210</v>
      </c>
      <c r="H20" s="57">
        <v>117500</v>
      </c>
      <c r="I20" s="58"/>
      <c r="J20" s="120">
        <f t="shared" si="0"/>
        <v>0</v>
      </c>
      <c r="K20" s="120">
        <f t="shared" si="1"/>
        <v>0</v>
      </c>
      <c r="L20" s="121">
        <f t="shared" si="2"/>
        <v>0</v>
      </c>
      <c r="M20" s="1">
        <v>0.08</v>
      </c>
    </row>
    <row r="21" spans="1:13" ht="60" customHeight="1" thickBot="1">
      <c r="A21" s="59">
        <v>7</v>
      </c>
      <c r="B21" s="35" t="s">
        <v>110</v>
      </c>
      <c r="C21" s="60"/>
      <c r="D21" s="61"/>
      <c r="E21" s="62"/>
      <c r="F21" s="61"/>
      <c r="G21" s="33" t="s">
        <v>210</v>
      </c>
      <c r="H21" s="63">
        <v>50000</v>
      </c>
      <c r="I21" s="64"/>
      <c r="J21" s="122">
        <f t="shared" si="0"/>
        <v>0</v>
      </c>
      <c r="K21" s="122">
        <f t="shared" si="1"/>
        <v>0</v>
      </c>
      <c r="L21" s="123">
        <f t="shared" si="2"/>
        <v>0</v>
      </c>
      <c r="M21" s="1">
        <v>0.08</v>
      </c>
    </row>
    <row r="22" spans="1:13" ht="60" customHeight="1" thickBot="1">
      <c r="A22" s="53">
        <v>8</v>
      </c>
      <c r="B22" s="36" t="s">
        <v>111</v>
      </c>
      <c r="C22" s="54"/>
      <c r="D22" s="55"/>
      <c r="E22" s="56"/>
      <c r="F22" s="55"/>
      <c r="G22" s="33" t="s">
        <v>211</v>
      </c>
      <c r="H22" s="57">
        <v>7000</v>
      </c>
      <c r="I22" s="58"/>
      <c r="J22" s="120">
        <f t="shared" si="0"/>
        <v>0</v>
      </c>
      <c r="K22" s="120">
        <f t="shared" si="1"/>
        <v>0</v>
      </c>
      <c r="L22" s="121">
        <f t="shared" si="2"/>
        <v>0</v>
      </c>
      <c r="M22" s="1">
        <v>0.08</v>
      </c>
    </row>
    <row r="23" spans="1:13" ht="60" customHeight="1" thickBot="1">
      <c r="A23" s="53">
        <v>9</v>
      </c>
      <c r="B23" s="36" t="s">
        <v>112</v>
      </c>
      <c r="C23" s="54"/>
      <c r="D23" s="55"/>
      <c r="E23" s="56"/>
      <c r="F23" s="55"/>
      <c r="G23" s="33" t="s">
        <v>210</v>
      </c>
      <c r="H23" s="57">
        <v>28500</v>
      </c>
      <c r="I23" s="58"/>
      <c r="J23" s="120">
        <f t="shared" si="0"/>
        <v>0</v>
      </c>
      <c r="K23" s="120">
        <f t="shared" si="1"/>
        <v>0</v>
      </c>
      <c r="L23" s="121">
        <f t="shared" si="2"/>
        <v>0</v>
      </c>
      <c r="M23" s="1">
        <v>0.08</v>
      </c>
    </row>
    <row r="24" spans="1:13" ht="60" customHeight="1" thickBot="1">
      <c r="A24" s="53">
        <v>10</v>
      </c>
      <c r="B24" s="36" t="s">
        <v>35</v>
      </c>
      <c r="C24" s="54"/>
      <c r="D24" s="55"/>
      <c r="E24" s="56"/>
      <c r="F24" s="55"/>
      <c r="G24" s="33" t="s">
        <v>210</v>
      </c>
      <c r="H24" s="57">
        <v>140600</v>
      </c>
      <c r="I24" s="58"/>
      <c r="J24" s="120">
        <f t="shared" si="0"/>
        <v>0</v>
      </c>
      <c r="K24" s="120">
        <f t="shared" si="1"/>
        <v>0</v>
      </c>
      <c r="L24" s="121">
        <f t="shared" si="2"/>
        <v>0</v>
      </c>
      <c r="M24" s="1">
        <v>0.08</v>
      </c>
    </row>
    <row r="25" spans="1:13" ht="60" customHeight="1" thickBot="1">
      <c r="A25" s="59">
        <v>11</v>
      </c>
      <c r="B25" s="35" t="s">
        <v>36</v>
      </c>
      <c r="C25" s="60"/>
      <c r="D25" s="61"/>
      <c r="E25" s="62"/>
      <c r="F25" s="61"/>
      <c r="G25" s="33" t="s">
        <v>210</v>
      </c>
      <c r="H25" s="63">
        <v>99500</v>
      </c>
      <c r="I25" s="64"/>
      <c r="J25" s="122">
        <f t="shared" si="0"/>
        <v>0</v>
      </c>
      <c r="K25" s="122">
        <f t="shared" si="1"/>
        <v>0</v>
      </c>
      <c r="L25" s="123">
        <f t="shared" si="2"/>
        <v>0</v>
      </c>
      <c r="M25" s="1">
        <v>0.08</v>
      </c>
    </row>
    <row r="26" spans="1:13" ht="60" customHeight="1" thickBot="1">
      <c r="A26" s="53">
        <v>12</v>
      </c>
      <c r="B26" s="36" t="s">
        <v>37</v>
      </c>
      <c r="C26" s="54"/>
      <c r="D26" s="55"/>
      <c r="E26" s="56"/>
      <c r="F26" s="55"/>
      <c r="G26" s="33" t="s">
        <v>210</v>
      </c>
      <c r="H26" s="57">
        <v>146800</v>
      </c>
      <c r="I26" s="58"/>
      <c r="J26" s="120">
        <f t="shared" si="0"/>
        <v>0</v>
      </c>
      <c r="K26" s="120">
        <f t="shared" si="1"/>
        <v>0</v>
      </c>
      <c r="L26" s="121">
        <f t="shared" si="2"/>
        <v>0</v>
      </c>
      <c r="M26" s="1">
        <v>0.08</v>
      </c>
    </row>
    <row r="27" spans="1:13" ht="60" customHeight="1" thickBot="1">
      <c r="A27" s="53">
        <v>13</v>
      </c>
      <c r="B27" s="36" t="s">
        <v>7</v>
      </c>
      <c r="C27" s="54"/>
      <c r="D27" s="55"/>
      <c r="E27" s="56"/>
      <c r="F27" s="55"/>
      <c r="G27" s="33" t="s">
        <v>210</v>
      </c>
      <c r="H27" s="57">
        <v>1260</v>
      </c>
      <c r="I27" s="58"/>
      <c r="J27" s="120">
        <f t="shared" si="0"/>
        <v>0</v>
      </c>
      <c r="K27" s="120">
        <f t="shared" si="1"/>
        <v>0</v>
      </c>
      <c r="L27" s="121">
        <f t="shared" si="2"/>
        <v>0</v>
      </c>
      <c r="M27" s="1">
        <v>0.08</v>
      </c>
    </row>
    <row r="28" spans="1:13" ht="60" customHeight="1" thickBot="1">
      <c r="A28" s="53">
        <v>14</v>
      </c>
      <c r="B28" s="33" t="s">
        <v>181</v>
      </c>
      <c r="C28" s="54"/>
      <c r="D28" s="55"/>
      <c r="E28" s="56"/>
      <c r="F28" s="55"/>
      <c r="G28" s="33" t="s">
        <v>212</v>
      </c>
      <c r="H28" s="57">
        <v>119400</v>
      </c>
      <c r="I28" s="58"/>
      <c r="J28" s="120">
        <f t="shared" si="0"/>
        <v>0</v>
      </c>
      <c r="K28" s="120">
        <f t="shared" si="1"/>
        <v>0</v>
      </c>
      <c r="L28" s="121">
        <f t="shared" si="2"/>
        <v>0</v>
      </c>
      <c r="M28" s="1">
        <v>0.08</v>
      </c>
    </row>
    <row r="29" spans="1:13" ht="60" customHeight="1" thickBot="1">
      <c r="A29" s="53">
        <v>15</v>
      </c>
      <c r="B29" s="33" t="s">
        <v>182</v>
      </c>
      <c r="C29" s="54"/>
      <c r="D29" s="55"/>
      <c r="E29" s="56"/>
      <c r="F29" s="55"/>
      <c r="G29" s="33" t="s">
        <v>212</v>
      </c>
      <c r="H29" s="57">
        <v>95600</v>
      </c>
      <c r="I29" s="58"/>
      <c r="J29" s="120">
        <f t="shared" si="0"/>
        <v>0</v>
      </c>
      <c r="K29" s="120">
        <f t="shared" si="1"/>
        <v>0</v>
      </c>
      <c r="L29" s="121">
        <f t="shared" si="2"/>
        <v>0</v>
      </c>
      <c r="M29" s="1">
        <v>0.08</v>
      </c>
    </row>
    <row r="30" spans="1:13" ht="60" customHeight="1" thickBot="1">
      <c r="A30" s="53">
        <v>16</v>
      </c>
      <c r="B30" s="33" t="s">
        <v>183</v>
      </c>
      <c r="C30" s="54"/>
      <c r="D30" s="55"/>
      <c r="E30" s="56"/>
      <c r="F30" s="55"/>
      <c r="G30" s="33" t="s">
        <v>212</v>
      </c>
      <c r="H30" s="57">
        <v>1000</v>
      </c>
      <c r="I30" s="58"/>
      <c r="J30" s="120">
        <f t="shared" si="0"/>
        <v>0</v>
      </c>
      <c r="K30" s="120">
        <f t="shared" si="1"/>
        <v>0</v>
      </c>
      <c r="L30" s="121">
        <f t="shared" si="2"/>
        <v>0</v>
      </c>
      <c r="M30" s="1">
        <v>0.08</v>
      </c>
    </row>
    <row r="31" spans="1:13" ht="60" customHeight="1" thickBot="1">
      <c r="A31" s="59">
        <v>17</v>
      </c>
      <c r="B31" s="34" t="s">
        <v>38</v>
      </c>
      <c r="C31" s="60"/>
      <c r="D31" s="61"/>
      <c r="E31" s="62"/>
      <c r="F31" s="61"/>
      <c r="G31" s="33" t="s">
        <v>212</v>
      </c>
      <c r="H31" s="63">
        <v>32700</v>
      </c>
      <c r="I31" s="64"/>
      <c r="J31" s="122">
        <f t="shared" si="0"/>
        <v>0</v>
      </c>
      <c r="K31" s="122">
        <f t="shared" si="1"/>
        <v>0</v>
      </c>
      <c r="L31" s="123">
        <f t="shared" si="2"/>
        <v>0</v>
      </c>
      <c r="M31" s="1">
        <v>0.08</v>
      </c>
    </row>
    <row r="32" spans="1:13" ht="60" customHeight="1" thickBot="1">
      <c r="A32" s="53">
        <v>18</v>
      </c>
      <c r="B32" s="33" t="s">
        <v>39</v>
      </c>
      <c r="C32" s="54"/>
      <c r="D32" s="55"/>
      <c r="E32" s="56"/>
      <c r="F32" s="55"/>
      <c r="G32" s="33" t="s">
        <v>212</v>
      </c>
      <c r="H32" s="57">
        <v>154900</v>
      </c>
      <c r="I32" s="58"/>
      <c r="J32" s="120">
        <f t="shared" si="0"/>
        <v>0</v>
      </c>
      <c r="K32" s="120">
        <f t="shared" si="1"/>
        <v>0</v>
      </c>
      <c r="L32" s="121">
        <f t="shared" si="2"/>
        <v>0</v>
      </c>
      <c r="M32" s="1">
        <v>0.08</v>
      </c>
    </row>
    <row r="33" spans="1:13" ht="60" customHeight="1" thickBot="1">
      <c r="A33" s="53">
        <v>19</v>
      </c>
      <c r="B33" s="33" t="s">
        <v>40</v>
      </c>
      <c r="C33" s="54"/>
      <c r="D33" s="55"/>
      <c r="E33" s="56"/>
      <c r="F33" s="55"/>
      <c r="G33" s="33" t="s">
        <v>212</v>
      </c>
      <c r="H33" s="57">
        <v>115000</v>
      </c>
      <c r="I33" s="58"/>
      <c r="J33" s="120">
        <f t="shared" si="0"/>
        <v>0</v>
      </c>
      <c r="K33" s="120">
        <f t="shared" si="1"/>
        <v>0</v>
      </c>
      <c r="L33" s="121">
        <f t="shared" si="2"/>
        <v>0</v>
      </c>
      <c r="M33" s="1">
        <v>0.08</v>
      </c>
    </row>
    <row r="34" spans="1:13" ht="60" customHeight="1" thickBot="1">
      <c r="A34" s="53">
        <v>20</v>
      </c>
      <c r="B34" s="33" t="s">
        <v>41</v>
      </c>
      <c r="C34" s="54"/>
      <c r="D34" s="55"/>
      <c r="E34" s="56"/>
      <c r="F34" s="55"/>
      <c r="G34" s="33" t="s">
        <v>212</v>
      </c>
      <c r="H34" s="57">
        <v>63600</v>
      </c>
      <c r="I34" s="58"/>
      <c r="J34" s="120">
        <f t="shared" si="0"/>
        <v>0</v>
      </c>
      <c r="K34" s="120">
        <f t="shared" si="1"/>
        <v>0</v>
      </c>
      <c r="L34" s="121">
        <f t="shared" si="2"/>
        <v>0</v>
      </c>
      <c r="M34" s="1">
        <v>0.08</v>
      </c>
    </row>
    <row r="35" spans="1:13" ht="60" customHeight="1" thickBot="1">
      <c r="A35" s="53">
        <v>21</v>
      </c>
      <c r="B35" s="33" t="s">
        <v>184</v>
      </c>
      <c r="C35" s="54"/>
      <c r="D35" s="55"/>
      <c r="E35" s="56"/>
      <c r="F35" s="55"/>
      <c r="G35" s="33" t="s">
        <v>212</v>
      </c>
      <c r="H35" s="57">
        <v>897000</v>
      </c>
      <c r="I35" s="58"/>
      <c r="J35" s="120">
        <f t="shared" si="0"/>
        <v>0</v>
      </c>
      <c r="K35" s="120">
        <f t="shared" si="1"/>
        <v>0</v>
      </c>
      <c r="L35" s="121">
        <f t="shared" si="2"/>
        <v>0</v>
      </c>
      <c r="M35" s="1">
        <v>0.08</v>
      </c>
    </row>
    <row r="36" spans="1:13" ht="60" customHeight="1" thickBot="1">
      <c r="A36" s="53">
        <v>22</v>
      </c>
      <c r="B36" s="33" t="s">
        <v>185</v>
      </c>
      <c r="C36" s="54"/>
      <c r="D36" s="55"/>
      <c r="E36" s="56"/>
      <c r="F36" s="55"/>
      <c r="G36" s="33" t="s">
        <v>212</v>
      </c>
      <c r="H36" s="57">
        <v>139000</v>
      </c>
      <c r="I36" s="58"/>
      <c r="J36" s="120">
        <f t="shared" si="0"/>
        <v>0</v>
      </c>
      <c r="K36" s="120">
        <f t="shared" si="1"/>
        <v>0</v>
      </c>
      <c r="L36" s="121">
        <f t="shared" si="2"/>
        <v>0</v>
      </c>
      <c r="M36" s="1">
        <v>0.08</v>
      </c>
    </row>
    <row r="37" spans="1:13" ht="60" customHeight="1" thickBot="1">
      <c r="A37" s="59">
        <v>23</v>
      </c>
      <c r="B37" s="34" t="s">
        <v>186</v>
      </c>
      <c r="C37" s="60"/>
      <c r="D37" s="61"/>
      <c r="E37" s="62"/>
      <c r="F37" s="61"/>
      <c r="G37" s="33" t="s">
        <v>212</v>
      </c>
      <c r="H37" s="63">
        <v>287000</v>
      </c>
      <c r="I37" s="64"/>
      <c r="J37" s="122">
        <f t="shared" si="0"/>
        <v>0</v>
      </c>
      <c r="K37" s="122">
        <f t="shared" si="1"/>
        <v>0</v>
      </c>
      <c r="L37" s="123">
        <f t="shared" si="2"/>
        <v>0</v>
      </c>
      <c r="M37" s="1">
        <v>0.08</v>
      </c>
    </row>
    <row r="38" spans="1:13" ht="60" customHeight="1" thickBot="1">
      <c r="A38" s="53">
        <v>24</v>
      </c>
      <c r="B38" s="33" t="s">
        <v>113</v>
      </c>
      <c r="C38" s="54"/>
      <c r="D38" s="55"/>
      <c r="E38" s="56"/>
      <c r="F38" s="55"/>
      <c r="G38" s="33" t="s">
        <v>211</v>
      </c>
      <c r="H38" s="36">
        <v>500</v>
      </c>
      <c r="I38" s="58"/>
      <c r="J38" s="120">
        <f t="shared" si="0"/>
        <v>0</v>
      </c>
      <c r="K38" s="120">
        <f t="shared" si="1"/>
        <v>0</v>
      </c>
      <c r="L38" s="121">
        <f t="shared" si="2"/>
        <v>0</v>
      </c>
      <c r="M38" s="1">
        <v>0.08</v>
      </c>
    </row>
    <row r="39" spans="1:13" ht="60" customHeight="1" thickBot="1">
      <c r="A39" s="53">
        <v>25</v>
      </c>
      <c r="B39" s="33" t="s">
        <v>114</v>
      </c>
      <c r="C39" s="54"/>
      <c r="D39" s="55"/>
      <c r="E39" s="56"/>
      <c r="F39" s="55"/>
      <c r="G39" s="33" t="s">
        <v>211</v>
      </c>
      <c r="H39" s="57">
        <v>2100</v>
      </c>
      <c r="I39" s="58"/>
      <c r="J39" s="120">
        <f t="shared" si="0"/>
        <v>0</v>
      </c>
      <c r="K39" s="120">
        <f t="shared" si="1"/>
        <v>0</v>
      </c>
      <c r="L39" s="121">
        <f t="shared" si="2"/>
        <v>0</v>
      </c>
      <c r="M39" s="1">
        <v>0.08</v>
      </c>
    </row>
    <row r="40" spans="1:13" ht="60" customHeight="1" thickBot="1">
      <c r="A40" s="53">
        <v>26</v>
      </c>
      <c r="B40" s="33" t="s">
        <v>115</v>
      </c>
      <c r="C40" s="54"/>
      <c r="D40" s="55"/>
      <c r="E40" s="56"/>
      <c r="F40" s="55"/>
      <c r="G40" s="33" t="s">
        <v>211</v>
      </c>
      <c r="H40" s="36">
        <v>58</v>
      </c>
      <c r="I40" s="58"/>
      <c r="J40" s="120">
        <f t="shared" si="0"/>
        <v>0</v>
      </c>
      <c r="K40" s="120">
        <f t="shared" si="1"/>
        <v>0</v>
      </c>
      <c r="L40" s="121">
        <f t="shared" si="2"/>
        <v>0</v>
      </c>
      <c r="M40" s="1">
        <v>0.08</v>
      </c>
    </row>
    <row r="41" spans="1:13" ht="60" customHeight="1" thickBot="1">
      <c r="A41" s="53">
        <v>27</v>
      </c>
      <c r="B41" s="33" t="s">
        <v>8</v>
      </c>
      <c r="C41" s="54"/>
      <c r="D41" s="55"/>
      <c r="E41" s="56"/>
      <c r="F41" s="55"/>
      <c r="G41" s="33" t="s">
        <v>212</v>
      </c>
      <c r="H41" s="57">
        <v>8800</v>
      </c>
      <c r="I41" s="58"/>
      <c r="J41" s="120">
        <f t="shared" si="0"/>
        <v>0</v>
      </c>
      <c r="K41" s="120">
        <f t="shared" si="1"/>
        <v>0</v>
      </c>
      <c r="L41" s="121">
        <f t="shared" si="2"/>
        <v>0</v>
      </c>
      <c r="M41" s="1">
        <v>0.08</v>
      </c>
    </row>
    <row r="42" spans="1:13" ht="60" customHeight="1" thickBot="1">
      <c r="A42" s="53">
        <v>28</v>
      </c>
      <c r="B42" s="33" t="s">
        <v>187</v>
      </c>
      <c r="C42" s="54"/>
      <c r="D42" s="55"/>
      <c r="E42" s="56"/>
      <c r="F42" s="55"/>
      <c r="G42" s="33" t="s">
        <v>210</v>
      </c>
      <c r="H42" s="57">
        <v>46500</v>
      </c>
      <c r="I42" s="58"/>
      <c r="J42" s="120">
        <f t="shared" si="0"/>
        <v>0</v>
      </c>
      <c r="K42" s="120">
        <f t="shared" si="1"/>
        <v>0</v>
      </c>
      <c r="L42" s="121">
        <f t="shared" si="2"/>
        <v>0</v>
      </c>
      <c r="M42" s="1">
        <v>0.08</v>
      </c>
    </row>
    <row r="43" spans="1:13" ht="60" customHeight="1" thickBot="1">
      <c r="A43" s="59">
        <v>29</v>
      </c>
      <c r="B43" s="34" t="s">
        <v>188</v>
      </c>
      <c r="C43" s="60"/>
      <c r="D43" s="61"/>
      <c r="E43" s="62"/>
      <c r="F43" s="61"/>
      <c r="G43" s="33" t="s">
        <v>210</v>
      </c>
      <c r="H43" s="63">
        <v>63900</v>
      </c>
      <c r="I43" s="64"/>
      <c r="J43" s="122">
        <f t="shared" si="0"/>
        <v>0</v>
      </c>
      <c r="K43" s="122">
        <f t="shared" si="1"/>
        <v>0</v>
      </c>
      <c r="L43" s="123">
        <f t="shared" si="2"/>
        <v>0</v>
      </c>
      <c r="M43" s="1">
        <v>0.08</v>
      </c>
    </row>
    <row r="44" spans="1:13" ht="60" customHeight="1" thickBot="1">
      <c r="A44" s="53">
        <v>30</v>
      </c>
      <c r="B44" s="33" t="s">
        <v>42</v>
      </c>
      <c r="C44" s="54"/>
      <c r="D44" s="55"/>
      <c r="E44" s="56"/>
      <c r="F44" s="55"/>
      <c r="G44" s="33" t="s">
        <v>213</v>
      </c>
      <c r="H44" s="57">
        <v>1600</v>
      </c>
      <c r="I44" s="58"/>
      <c r="J44" s="120">
        <f t="shared" si="0"/>
        <v>0</v>
      </c>
      <c r="K44" s="120">
        <f t="shared" si="1"/>
        <v>0</v>
      </c>
      <c r="L44" s="121">
        <f t="shared" si="2"/>
        <v>0</v>
      </c>
      <c r="M44" s="1">
        <v>0.08</v>
      </c>
    </row>
    <row r="45" spans="1:13" ht="60" customHeight="1" thickBot="1">
      <c r="A45" s="53">
        <v>31</v>
      </c>
      <c r="B45" s="33" t="s">
        <v>43</v>
      </c>
      <c r="C45" s="54"/>
      <c r="D45" s="55"/>
      <c r="E45" s="56"/>
      <c r="F45" s="55"/>
      <c r="G45" s="33" t="s">
        <v>213</v>
      </c>
      <c r="H45" s="57">
        <v>1800</v>
      </c>
      <c r="I45" s="58"/>
      <c r="J45" s="120">
        <f t="shared" si="0"/>
        <v>0</v>
      </c>
      <c r="K45" s="120">
        <f t="shared" si="1"/>
        <v>0</v>
      </c>
      <c r="L45" s="121">
        <f t="shared" si="2"/>
        <v>0</v>
      </c>
      <c r="M45" s="1">
        <v>0.08</v>
      </c>
    </row>
    <row r="46" spans="1:13" ht="60" customHeight="1" thickBot="1">
      <c r="A46" s="53">
        <v>32</v>
      </c>
      <c r="B46" s="33" t="s">
        <v>11</v>
      </c>
      <c r="C46" s="54"/>
      <c r="D46" s="55"/>
      <c r="E46" s="56"/>
      <c r="F46" s="55"/>
      <c r="G46" s="33" t="s">
        <v>210</v>
      </c>
      <c r="H46" s="57">
        <v>96000</v>
      </c>
      <c r="I46" s="58"/>
      <c r="J46" s="120">
        <f t="shared" si="0"/>
        <v>0</v>
      </c>
      <c r="K46" s="120">
        <f t="shared" si="1"/>
        <v>0</v>
      </c>
      <c r="L46" s="121">
        <f t="shared" si="2"/>
        <v>0</v>
      </c>
      <c r="M46" s="1">
        <v>0.08</v>
      </c>
    </row>
    <row r="47" spans="1:13" ht="60" customHeight="1" thickBot="1">
      <c r="A47" s="67">
        <v>33</v>
      </c>
      <c r="B47" s="36" t="s">
        <v>44</v>
      </c>
      <c r="C47" s="68"/>
      <c r="D47" s="55"/>
      <c r="E47" s="56"/>
      <c r="F47" s="68"/>
      <c r="G47" s="36" t="s">
        <v>214</v>
      </c>
      <c r="H47" s="36">
        <v>330</v>
      </c>
      <c r="I47" s="58"/>
      <c r="J47" s="120">
        <f t="shared" ref="J47:J63" si="3">H47*I47</f>
        <v>0</v>
      </c>
      <c r="K47" s="120">
        <f t="shared" si="1"/>
        <v>0</v>
      </c>
      <c r="L47" s="121">
        <f t="shared" si="2"/>
        <v>0</v>
      </c>
      <c r="M47" s="1">
        <v>0.08</v>
      </c>
    </row>
    <row r="48" spans="1:13" ht="60" customHeight="1" thickBot="1">
      <c r="A48" s="67">
        <v>34</v>
      </c>
      <c r="B48" s="36" t="s">
        <v>45</v>
      </c>
      <c r="C48" s="68"/>
      <c r="D48" s="55"/>
      <c r="E48" s="56"/>
      <c r="F48" s="68"/>
      <c r="G48" s="36" t="s">
        <v>215</v>
      </c>
      <c r="H48" s="57">
        <v>138000</v>
      </c>
      <c r="I48" s="58"/>
      <c r="J48" s="120">
        <f t="shared" si="3"/>
        <v>0</v>
      </c>
      <c r="K48" s="120">
        <f t="shared" si="1"/>
        <v>0</v>
      </c>
      <c r="L48" s="121">
        <f t="shared" si="2"/>
        <v>0</v>
      </c>
      <c r="M48" s="1">
        <v>0.08</v>
      </c>
    </row>
    <row r="49" spans="1:13" ht="60" customHeight="1" thickBot="1">
      <c r="A49" s="69">
        <v>35</v>
      </c>
      <c r="B49" s="35" t="s">
        <v>46</v>
      </c>
      <c r="C49" s="70"/>
      <c r="D49" s="61"/>
      <c r="E49" s="62"/>
      <c r="F49" s="70"/>
      <c r="G49" s="35" t="s">
        <v>216</v>
      </c>
      <c r="H49" s="63">
        <v>61200</v>
      </c>
      <c r="I49" s="64"/>
      <c r="J49" s="122">
        <f t="shared" si="3"/>
        <v>0</v>
      </c>
      <c r="K49" s="122">
        <f t="shared" si="1"/>
        <v>0</v>
      </c>
      <c r="L49" s="123">
        <f t="shared" si="2"/>
        <v>0</v>
      </c>
      <c r="M49" s="1">
        <v>0.08</v>
      </c>
    </row>
    <row r="50" spans="1:13" ht="60" customHeight="1" thickBot="1">
      <c r="A50" s="67">
        <v>36</v>
      </c>
      <c r="B50" s="36" t="s">
        <v>189</v>
      </c>
      <c r="C50" s="68"/>
      <c r="D50" s="55"/>
      <c r="E50" s="56"/>
      <c r="F50" s="68"/>
      <c r="G50" s="35" t="s">
        <v>216</v>
      </c>
      <c r="H50" s="57">
        <v>4700</v>
      </c>
      <c r="I50" s="58"/>
      <c r="J50" s="120">
        <f t="shared" si="3"/>
        <v>0</v>
      </c>
      <c r="K50" s="120">
        <f t="shared" si="1"/>
        <v>0</v>
      </c>
      <c r="L50" s="121">
        <f t="shared" si="2"/>
        <v>0</v>
      </c>
      <c r="M50" s="1">
        <v>0.08</v>
      </c>
    </row>
    <row r="51" spans="1:13" ht="60" customHeight="1" thickBot="1">
      <c r="A51" s="67">
        <v>37</v>
      </c>
      <c r="B51" s="36" t="s">
        <v>116</v>
      </c>
      <c r="C51" s="68"/>
      <c r="D51" s="71"/>
      <c r="E51" s="56"/>
      <c r="F51" s="68"/>
      <c r="G51" s="72" t="s">
        <v>214</v>
      </c>
      <c r="H51" s="57">
        <v>7500</v>
      </c>
      <c r="I51" s="58"/>
      <c r="J51" s="120">
        <f t="shared" si="3"/>
        <v>0</v>
      </c>
      <c r="K51" s="120">
        <f t="shared" si="1"/>
        <v>0</v>
      </c>
      <c r="L51" s="121">
        <f t="shared" si="2"/>
        <v>0</v>
      </c>
      <c r="M51" s="1">
        <v>0.08</v>
      </c>
    </row>
    <row r="52" spans="1:13" ht="60" customHeight="1" thickBot="1">
      <c r="A52" s="67">
        <v>38</v>
      </c>
      <c r="B52" s="36" t="s">
        <v>117</v>
      </c>
      <c r="C52" s="68"/>
      <c r="D52" s="55"/>
      <c r="E52" s="56"/>
      <c r="F52" s="68"/>
      <c r="G52" s="72" t="s">
        <v>214</v>
      </c>
      <c r="H52" s="57">
        <v>44000</v>
      </c>
      <c r="I52" s="58"/>
      <c r="J52" s="120">
        <f t="shared" si="3"/>
        <v>0</v>
      </c>
      <c r="K52" s="120">
        <f t="shared" si="1"/>
        <v>0</v>
      </c>
      <c r="L52" s="121">
        <f t="shared" si="2"/>
        <v>0</v>
      </c>
      <c r="M52" s="1">
        <v>0.08</v>
      </c>
    </row>
    <row r="53" spans="1:13" ht="60" customHeight="1" thickBot="1">
      <c r="A53" s="67">
        <v>39</v>
      </c>
      <c r="B53" s="36" t="s">
        <v>1</v>
      </c>
      <c r="C53" s="68"/>
      <c r="D53" s="55"/>
      <c r="E53" s="56"/>
      <c r="F53" s="68"/>
      <c r="G53" s="72" t="s">
        <v>214</v>
      </c>
      <c r="H53" s="57">
        <v>2000</v>
      </c>
      <c r="I53" s="58"/>
      <c r="J53" s="120">
        <f t="shared" si="3"/>
        <v>0</v>
      </c>
      <c r="K53" s="120">
        <f>J53*M53</f>
        <v>0</v>
      </c>
      <c r="L53" s="121">
        <f>SUM(J53,K53)</f>
        <v>0</v>
      </c>
      <c r="M53" s="1">
        <v>0.08</v>
      </c>
    </row>
    <row r="54" spans="1:13" ht="60" customHeight="1" thickBot="1">
      <c r="A54" s="67">
        <v>40</v>
      </c>
      <c r="B54" s="36" t="s">
        <v>118</v>
      </c>
      <c r="C54" s="68"/>
      <c r="D54" s="55"/>
      <c r="E54" s="56"/>
      <c r="F54" s="68"/>
      <c r="G54" s="72" t="s">
        <v>214</v>
      </c>
      <c r="H54" s="57">
        <v>15000</v>
      </c>
      <c r="I54" s="58"/>
      <c r="J54" s="120">
        <f t="shared" si="3"/>
        <v>0</v>
      </c>
      <c r="K54" s="120">
        <f t="shared" si="1"/>
        <v>0</v>
      </c>
      <c r="L54" s="121">
        <f t="shared" si="2"/>
        <v>0</v>
      </c>
      <c r="M54" s="1">
        <v>0.08</v>
      </c>
    </row>
    <row r="55" spans="1:13" ht="60" customHeight="1" thickBot="1">
      <c r="A55" s="67">
        <v>41</v>
      </c>
      <c r="B55" s="35" t="s">
        <v>47</v>
      </c>
      <c r="C55" s="70"/>
      <c r="D55" s="61"/>
      <c r="E55" s="62"/>
      <c r="F55" s="70"/>
      <c r="G55" s="72" t="s">
        <v>214</v>
      </c>
      <c r="H55" s="63">
        <v>38000</v>
      </c>
      <c r="I55" s="64"/>
      <c r="J55" s="122">
        <f t="shared" si="3"/>
        <v>0</v>
      </c>
      <c r="K55" s="122">
        <f t="shared" si="1"/>
        <v>0</v>
      </c>
      <c r="L55" s="123">
        <f t="shared" si="2"/>
        <v>0</v>
      </c>
      <c r="M55" s="1">
        <v>0.08</v>
      </c>
    </row>
    <row r="56" spans="1:13" ht="60" customHeight="1" thickBot="1">
      <c r="A56" s="67">
        <v>42</v>
      </c>
      <c r="B56" s="36" t="s">
        <v>119</v>
      </c>
      <c r="C56" s="68"/>
      <c r="D56" s="55"/>
      <c r="E56" s="56"/>
      <c r="F56" s="68"/>
      <c r="G56" s="72" t="s">
        <v>214</v>
      </c>
      <c r="H56" s="57">
        <v>1800</v>
      </c>
      <c r="I56" s="58"/>
      <c r="J56" s="120">
        <f t="shared" si="3"/>
        <v>0</v>
      </c>
      <c r="K56" s="120">
        <f t="shared" si="1"/>
        <v>0</v>
      </c>
      <c r="L56" s="121">
        <f t="shared" si="2"/>
        <v>0</v>
      </c>
      <c r="M56" s="1">
        <v>0.08</v>
      </c>
    </row>
    <row r="57" spans="1:13" ht="60" customHeight="1" thickBot="1">
      <c r="A57" s="67">
        <v>43</v>
      </c>
      <c r="B57" s="36" t="s">
        <v>120</v>
      </c>
      <c r="C57" s="68"/>
      <c r="D57" s="55"/>
      <c r="E57" s="56"/>
      <c r="F57" s="68"/>
      <c r="G57" s="72" t="s">
        <v>214</v>
      </c>
      <c r="H57" s="57">
        <v>1300</v>
      </c>
      <c r="I57" s="58"/>
      <c r="J57" s="120">
        <f t="shared" si="3"/>
        <v>0</v>
      </c>
      <c r="K57" s="120">
        <f t="shared" si="1"/>
        <v>0</v>
      </c>
      <c r="L57" s="121">
        <f t="shared" si="2"/>
        <v>0</v>
      </c>
      <c r="M57" s="1">
        <v>0.08</v>
      </c>
    </row>
    <row r="58" spans="1:13" ht="60" customHeight="1" thickBot="1">
      <c r="A58" s="67">
        <v>44</v>
      </c>
      <c r="B58" s="36" t="s">
        <v>121</v>
      </c>
      <c r="C58" s="68"/>
      <c r="D58" s="55"/>
      <c r="E58" s="56"/>
      <c r="F58" s="68"/>
      <c r="G58" s="72" t="s">
        <v>214</v>
      </c>
      <c r="H58" s="57">
        <v>2800</v>
      </c>
      <c r="I58" s="58"/>
      <c r="J58" s="120">
        <f t="shared" si="3"/>
        <v>0</v>
      </c>
      <c r="K58" s="120">
        <f t="shared" si="1"/>
        <v>0</v>
      </c>
      <c r="L58" s="121">
        <f t="shared" si="2"/>
        <v>0</v>
      </c>
      <c r="M58" s="1">
        <v>0.08</v>
      </c>
    </row>
    <row r="59" spans="1:13" ht="60" customHeight="1" thickBot="1">
      <c r="A59" s="67">
        <v>45</v>
      </c>
      <c r="B59" s="36" t="s">
        <v>122</v>
      </c>
      <c r="C59" s="68"/>
      <c r="D59" s="55"/>
      <c r="E59" s="56"/>
      <c r="F59" s="68"/>
      <c r="G59" s="72" t="s">
        <v>214</v>
      </c>
      <c r="H59" s="57">
        <v>59500</v>
      </c>
      <c r="I59" s="58"/>
      <c r="J59" s="120">
        <f t="shared" si="3"/>
        <v>0</v>
      </c>
      <c r="K59" s="120">
        <f t="shared" si="1"/>
        <v>0</v>
      </c>
      <c r="L59" s="121">
        <f t="shared" si="2"/>
        <v>0</v>
      </c>
      <c r="M59" s="1">
        <v>0.08</v>
      </c>
    </row>
    <row r="60" spans="1:13" ht="60" customHeight="1" thickBot="1">
      <c r="A60" s="67">
        <v>46</v>
      </c>
      <c r="B60" s="36" t="s">
        <v>123</v>
      </c>
      <c r="C60" s="68"/>
      <c r="D60" s="55"/>
      <c r="E60" s="56"/>
      <c r="F60" s="68"/>
      <c r="G60" s="72" t="s">
        <v>214</v>
      </c>
      <c r="H60" s="57">
        <v>1550000</v>
      </c>
      <c r="I60" s="58"/>
      <c r="J60" s="120">
        <f t="shared" si="3"/>
        <v>0</v>
      </c>
      <c r="K60" s="120">
        <f t="shared" si="1"/>
        <v>0</v>
      </c>
      <c r="L60" s="121">
        <f t="shared" si="2"/>
        <v>0</v>
      </c>
      <c r="M60" s="1">
        <v>0.08</v>
      </c>
    </row>
    <row r="61" spans="1:13" ht="60" customHeight="1" thickBot="1">
      <c r="A61" s="67">
        <v>47</v>
      </c>
      <c r="B61" s="35" t="s">
        <v>48</v>
      </c>
      <c r="C61" s="70"/>
      <c r="D61" s="61"/>
      <c r="E61" s="62"/>
      <c r="F61" s="70"/>
      <c r="G61" s="72" t="s">
        <v>214</v>
      </c>
      <c r="H61" s="63">
        <v>344600</v>
      </c>
      <c r="I61" s="64"/>
      <c r="J61" s="122">
        <f t="shared" si="3"/>
        <v>0</v>
      </c>
      <c r="K61" s="122">
        <f t="shared" si="1"/>
        <v>0</v>
      </c>
      <c r="L61" s="123">
        <f t="shared" si="2"/>
        <v>0</v>
      </c>
      <c r="M61" s="1">
        <v>0.08</v>
      </c>
    </row>
    <row r="62" spans="1:13" ht="60" customHeight="1">
      <c r="A62" s="161">
        <v>48</v>
      </c>
      <c r="B62" s="196" t="s">
        <v>190</v>
      </c>
      <c r="C62" s="73"/>
      <c r="D62" s="74"/>
      <c r="E62" s="75"/>
      <c r="F62" s="73"/>
      <c r="G62" s="43" t="s">
        <v>32</v>
      </c>
      <c r="H62" s="76">
        <v>6115200</v>
      </c>
      <c r="I62" s="77"/>
      <c r="J62" s="124">
        <f t="shared" si="3"/>
        <v>0</v>
      </c>
      <c r="K62" s="168"/>
      <c r="L62" s="169"/>
      <c r="M62" s="1">
        <v>0.08</v>
      </c>
    </row>
    <row r="63" spans="1:13" ht="60" customHeight="1">
      <c r="A63" s="162"/>
      <c r="B63" s="197"/>
      <c r="C63" s="78"/>
      <c r="D63" s="79"/>
      <c r="E63" s="80"/>
      <c r="F63" s="78"/>
      <c r="G63" s="44" t="s">
        <v>32</v>
      </c>
      <c r="H63" s="81">
        <v>1528800</v>
      </c>
      <c r="I63" s="82"/>
      <c r="J63" s="125">
        <f t="shared" si="3"/>
        <v>0</v>
      </c>
      <c r="K63" s="170"/>
      <c r="L63" s="171"/>
      <c r="M63" s="1">
        <v>0.08</v>
      </c>
    </row>
    <row r="64" spans="1:13" ht="30" customHeight="1" thickBot="1">
      <c r="A64" s="176"/>
      <c r="B64" s="214"/>
      <c r="C64" s="199" t="s">
        <v>0</v>
      </c>
      <c r="D64" s="199"/>
      <c r="E64" s="199"/>
      <c r="F64" s="199"/>
      <c r="G64" s="199"/>
      <c r="H64" s="199"/>
      <c r="I64" s="199"/>
      <c r="J64" s="126">
        <f>J63+J62</f>
        <v>0</v>
      </c>
      <c r="K64" s="126">
        <f>J64*M64</f>
        <v>0</v>
      </c>
      <c r="L64" s="127">
        <f>J64+K64</f>
        <v>0</v>
      </c>
      <c r="M64" s="1">
        <v>0.08</v>
      </c>
    </row>
    <row r="65" spans="1:13" ht="60" customHeight="1">
      <c r="A65" s="161">
        <v>49</v>
      </c>
      <c r="B65" s="196" t="s">
        <v>191</v>
      </c>
      <c r="C65" s="73"/>
      <c r="D65" s="74"/>
      <c r="E65" s="75"/>
      <c r="F65" s="73"/>
      <c r="G65" s="43" t="s">
        <v>32</v>
      </c>
      <c r="H65" s="76">
        <v>1528800</v>
      </c>
      <c r="I65" s="77"/>
      <c r="J65" s="124">
        <f>H65*I65</f>
        <v>0</v>
      </c>
      <c r="K65" s="168"/>
      <c r="L65" s="169"/>
      <c r="M65" s="1">
        <v>0.08</v>
      </c>
    </row>
    <row r="66" spans="1:13" ht="60" customHeight="1">
      <c r="A66" s="162"/>
      <c r="B66" s="197"/>
      <c r="C66" s="78"/>
      <c r="D66" s="79"/>
      <c r="E66" s="80"/>
      <c r="F66" s="78"/>
      <c r="G66" s="44" t="s">
        <v>32</v>
      </c>
      <c r="H66" s="81">
        <v>382200</v>
      </c>
      <c r="I66" s="82"/>
      <c r="J66" s="125">
        <f>H66*I66</f>
        <v>0</v>
      </c>
      <c r="K66" s="170"/>
      <c r="L66" s="171"/>
      <c r="M66" s="1">
        <v>0.08</v>
      </c>
    </row>
    <row r="67" spans="1:13" ht="30" customHeight="1" thickBot="1">
      <c r="A67" s="163"/>
      <c r="B67" s="198"/>
      <c r="C67" s="199" t="s">
        <v>0</v>
      </c>
      <c r="D67" s="199"/>
      <c r="E67" s="199"/>
      <c r="F67" s="199"/>
      <c r="G67" s="199"/>
      <c r="H67" s="199"/>
      <c r="I67" s="199"/>
      <c r="J67" s="128">
        <f>J66+J65</f>
        <v>0</v>
      </c>
      <c r="K67" s="128">
        <f>J67*M67</f>
        <v>0</v>
      </c>
      <c r="L67" s="129">
        <f>J67+K67</f>
        <v>0</v>
      </c>
      <c r="M67" s="1">
        <v>0.08</v>
      </c>
    </row>
    <row r="68" spans="1:13" ht="60" customHeight="1" thickBot="1">
      <c r="A68" s="83">
        <v>50</v>
      </c>
      <c r="B68" s="37" t="s">
        <v>2</v>
      </c>
      <c r="C68" s="84"/>
      <c r="D68" s="85"/>
      <c r="E68" s="86"/>
      <c r="F68" s="84"/>
      <c r="G68" s="136" t="s">
        <v>214</v>
      </c>
      <c r="H68" s="87">
        <v>950</v>
      </c>
      <c r="I68" s="88"/>
      <c r="J68" s="130">
        <f t="shared" ref="J68:J99" si="4">H68*I68</f>
        <v>0</v>
      </c>
      <c r="K68" s="130">
        <f>J68*M68</f>
        <v>0</v>
      </c>
      <c r="L68" s="131">
        <f>SUM(J68,K68)</f>
        <v>0</v>
      </c>
      <c r="M68" s="1">
        <v>0.08</v>
      </c>
    </row>
    <row r="69" spans="1:13" ht="60" customHeight="1" thickBot="1">
      <c r="A69" s="83">
        <v>51</v>
      </c>
      <c r="B69" s="33" t="s">
        <v>13</v>
      </c>
      <c r="C69" s="68"/>
      <c r="D69" s="55"/>
      <c r="E69" s="56"/>
      <c r="F69" s="68"/>
      <c r="G69" s="72" t="s">
        <v>214</v>
      </c>
      <c r="H69" s="57">
        <v>1383300</v>
      </c>
      <c r="I69" s="58"/>
      <c r="J69" s="120">
        <f t="shared" si="4"/>
        <v>0</v>
      </c>
      <c r="K69" s="120">
        <f t="shared" si="1"/>
        <v>0</v>
      </c>
      <c r="L69" s="121">
        <f t="shared" si="2"/>
        <v>0</v>
      </c>
      <c r="M69" s="1">
        <v>0.08</v>
      </c>
    </row>
    <row r="70" spans="1:13" ht="60" customHeight="1" thickBot="1">
      <c r="A70" s="83">
        <v>52</v>
      </c>
      <c r="B70" s="36" t="s">
        <v>14</v>
      </c>
      <c r="C70" s="68"/>
      <c r="D70" s="55"/>
      <c r="E70" s="56"/>
      <c r="F70" s="68"/>
      <c r="G70" s="72" t="s">
        <v>214</v>
      </c>
      <c r="H70" s="57">
        <v>820700</v>
      </c>
      <c r="I70" s="58"/>
      <c r="J70" s="120">
        <f t="shared" si="4"/>
        <v>0</v>
      </c>
      <c r="K70" s="120">
        <f t="shared" si="1"/>
        <v>0</v>
      </c>
      <c r="L70" s="121">
        <f t="shared" si="2"/>
        <v>0</v>
      </c>
      <c r="M70" s="1">
        <v>0.08</v>
      </c>
    </row>
    <row r="71" spans="1:13" ht="60" customHeight="1" thickBot="1">
      <c r="A71" s="83">
        <v>53</v>
      </c>
      <c r="B71" s="36" t="s">
        <v>49</v>
      </c>
      <c r="C71" s="68"/>
      <c r="D71" s="55"/>
      <c r="E71" s="56"/>
      <c r="F71" s="68"/>
      <c r="G71" s="72" t="s">
        <v>214</v>
      </c>
      <c r="H71" s="57">
        <v>29000</v>
      </c>
      <c r="I71" s="58"/>
      <c r="J71" s="120">
        <f t="shared" si="4"/>
        <v>0</v>
      </c>
      <c r="K71" s="120">
        <f t="shared" si="1"/>
        <v>0</v>
      </c>
      <c r="L71" s="121">
        <f t="shared" si="2"/>
        <v>0</v>
      </c>
      <c r="M71" s="1">
        <v>0.08</v>
      </c>
    </row>
    <row r="72" spans="1:13" ht="60" customHeight="1" thickBot="1">
      <c r="A72" s="83">
        <v>54</v>
      </c>
      <c r="B72" s="38" t="s">
        <v>50</v>
      </c>
      <c r="C72" s="68"/>
      <c r="D72" s="55"/>
      <c r="E72" s="56"/>
      <c r="F72" s="68"/>
      <c r="G72" s="72" t="s">
        <v>214</v>
      </c>
      <c r="H72" s="89">
        <v>370300</v>
      </c>
      <c r="I72" s="58"/>
      <c r="J72" s="120">
        <f t="shared" si="4"/>
        <v>0</v>
      </c>
      <c r="K72" s="120">
        <f t="shared" si="1"/>
        <v>0</v>
      </c>
      <c r="L72" s="121">
        <f t="shared" si="2"/>
        <v>0</v>
      </c>
      <c r="M72" s="1">
        <v>0.08</v>
      </c>
    </row>
    <row r="73" spans="1:13" ht="60" customHeight="1" thickBot="1">
      <c r="A73" s="83">
        <v>55</v>
      </c>
      <c r="B73" s="33" t="s">
        <v>124</v>
      </c>
      <c r="C73" s="54"/>
      <c r="D73" s="55"/>
      <c r="E73" s="56"/>
      <c r="F73" s="55"/>
      <c r="G73" s="72" t="s">
        <v>214</v>
      </c>
      <c r="H73" s="138">
        <v>1573000</v>
      </c>
      <c r="I73" s="58"/>
      <c r="J73" s="120">
        <f t="shared" si="4"/>
        <v>0</v>
      </c>
      <c r="K73" s="120">
        <f t="shared" si="1"/>
        <v>0</v>
      </c>
      <c r="L73" s="121">
        <f t="shared" si="2"/>
        <v>0</v>
      </c>
      <c r="M73" s="1">
        <v>0.08</v>
      </c>
    </row>
    <row r="74" spans="1:13" ht="60" customHeight="1" thickBot="1">
      <c r="A74" s="83">
        <v>56</v>
      </c>
      <c r="B74" s="34" t="s">
        <v>51</v>
      </c>
      <c r="C74" s="60"/>
      <c r="D74" s="61"/>
      <c r="E74" s="62"/>
      <c r="F74" s="61"/>
      <c r="G74" s="72" t="s">
        <v>214</v>
      </c>
      <c r="H74" s="90">
        <v>3558700</v>
      </c>
      <c r="I74" s="64"/>
      <c r="J74" s="120">
        <f t="shared" si="4"/>
        <v>0</v>
      </c>
      <c r="K74" s="122">
        <f t="shared" si="1"/>
        <v>0</v>
      </c>
      <c r="L74" s="123">
        <f t="shared" si="2"/>
        <v>0</v>
      </c>
      <c r="M74" s="1">
        <v>0.08</v>
      </c>
    </row>
    <row r="75" spans="1:13" ht="60" customHeight="1" thickBot="1">
      <c r="A75" s="83">
        <v>57</v>
      </c>
      <c r="B75" s="33" t="s">
        <v>125</v>
      </c>
      <c r="C75" s="54"/>
      <c r="D75" s="55"/>
      <c r="E75" s="56"/>
      <c r="F75" s="55"/>
      <c r="G75" s="72" t="s">
        <v>214</v>
      </c>
      <c r="H75" s="89">
        <v>60000</v>
      </c>
      <c r="I75" s="58"/>
      <c r="J75" s="120">
        <f t="shared" si="4"/>
        <v>0</v>
      </c>
      <c r="K75" s="120">
        <f t="shared" si="1"/>
        <v>0</v>
      </c>
      <c r="L75" s="121">
        <f t="shared" si="2"/>
        <v>0</v>
      </c>
      <c r="M75" s="1">
        <v>0.08</v>
      </c>
    </row>
    <row r="76" spans="1:13" ht="60" customHeight="1" thickBot="1">
      <c r="A76" s="83">
        <v>58</v>
      </c>
      <c r="B76" s="33" t="s">
        <v>126</v>
      </c>
      <c r="C76" s="54"/>
      <c r="D76" s="55"/>
      <c r="E76" s="56"/>
      <c r="F76" s="55"/>
      <c r="G76" s="33" t="s">
        <v>210</v>
      </c>
      <c r="H76" s="57">
        <v>144700</v>
      </c>
      <c r="I76" s="58"/>
      <c r="J76" s="120">
        <f t="shared" si="4"/>
        <v>0</v>
      </c>
      <c r="K76" s="120">
        <f t="shared" si="1"/>
        <v>0</v>
      </c>
      <c r="L76" s="121">
        <f t="shared" si="2"/>
        <v>0</v>
      </c>
      <c r="M76" s="1">
        <v>0.08</v>
      </c>
    </row>
    <row r="77" spans="1:13" ht="60" customHeight="1" thickBot="1">
      <c r="A77" s="83">
        <v>59</v>
      </c>
      <c r="B77" s="33" t="s">
        <v>127</v>
      </c>
      <c r="C77" s="54"/>
      <c r="D77" s="55"/>
      <c r="E77" s="56"/>
      <c r="F77" s="55"/>
      <c r="G77" s="33" t="s">
        <v>210</v>
      </c>
      <c r="H77" s="57">
        <v>8900</v>
      </c>
      <c r="I77" s="58"/>
      <c r="J77" s="120">
        <f t="shared" si="4"/>
        <v>0</v>
      </c>
      <c r="K77" s="120">
        <f t="shared" si="1"/>
        <v>0</v>
      </c>
      <c r="L77" s="121">
        <f t="shared" si="2"/>
        <v>0</v>
      </c>
      <c r="M77" s="1">
        <v>0.08</v>
      </c>
    </row>
    <row r="78" spans="1:13" ht="60" customHeight="1" thickBot="1">
      <c r="A78" s="83">
        <v>60</v>
      </c>
      <c r="B78" s="36" t="s">
        <v>52</v>
      </c>
      <c r="C78" s="54"/>
      <c r="D78" s="55"/>
      <c r="E78" s="56"/>
      <c r="F78" s="55"/>
      <c r="G78" s="72" t="s">
        <v>214</v>
      </c>
      <c r="H78" s="57">
        <v>49800</v>
      </c>
      <c r="I78" s="58"/>
      <c r="J78" s="120">
        <f t="shared" si="4"/>
        <v>0</v>
      </c>
      <c r="K78" s="120">
        <f t="shared" si="1"/>
        <v>0</v>
      </c>
      <c r="L78" s="121">
        <f t="shared" si="2"/>
        <v>0</v>
      </c>
      <c r="M78" s="1">
        <v>0.08</v>
      </c>
    </row>
    <row r="79" spans="1:13" ht="60" customHeight="1" thickBot="1">
      <c r="A79" s="83">
        <v>61</v>
      </c>
      <c r="B79" s="36" t="s">
        <v>53</v>
      </c>
      <c r="C79" s="54"/>
      <c r="D79" s="55"/>
      <c r="E79" s="56"/>
      <c r="F79" s="55"/>
      <c r="G79" s="36" t="s">
        <v>217</v>
      </c>
      <c r="H79" s="57">
        <v>40850</v>
      </c>
      <c r="I79" s="58"/>
      <c r="J79" s="120">
        <f t="shared" si="4"/>
        <v>0</v>
      </c>
      <c r="K79" s="120">
        <f t="shared" si="1"/>
        <v>0</v>
      </c>
      <c r="L79" s="121">
        <f t="shared" si="2"/>
        <v>0</v>
      </c>
      <c r="M79" s="1">
        <v>0.08</v>
      </c>
    </row>
    <row r="80" spans="1:13" ht="60" customHeight="1" thickBot="1">
      <c r="A80" s="83">
        <v>62</v>
      </c>
      <c r="B80" s="36" t="s">
        <v>54</v>
      </c>
      <c r="C80" s="54"/>
      <c r="D80" s="55"/>
      <c r="E80" s="56"/>
      <c r="F80" s="55"/>
      <c r="G80" s="33" t="s">
        <v>211</v>
      </c>
      <c r="H80" s="36">
        <v>46</v>
      </c>
      <c r="I80" s="58"/>
      <c r="J80" s="120">
        <f t="shared" si="4"/>
        <v>0</v>
      </c>
      <c r="K80" s="120">
        <f t="shared" si="1"/>
        <v>0</v>
      </c>
      <c r="L80" s="121">
        <f t="shared" si="2"/>
        <v>0</v>
      </c>
      <c r="M80" s="1">
        <v>0.08</v>
      </c>
    </row>
    <row r="81" spans="1:13" ht="60" customHeight="1" thickBot="1">
      <c r="A81" s="83">
        <v>63</v>
      </c>
      <c r="B81" s="33" t="s">
        <v>55</v>
      </c>
      <c r="C81" s="54"/>
      <c r="D81" s="55"/>
      <c r="E81" s="56"/>
      <c r="F81" s="55"/>
      <c r="G81" s="33" t="s">
        <v>211</v>
      </c>
      <c r="H81" s="36">
        <v>300</v>
      </c>
      <c r="I81" s="58"/>
      <c r="J81" s="120">
        <f t="shared" si="4"/>
        <v>0</v>
      </c>
      <c r="K81" s="120">
        <f t="shared" si="1"/>
        <v>0</v>
      </c>
      <c r="L81" s="121">
        <f t="shared" si="2"/>
        <v>0</v>
      </c>
      <c r="M81" s="1">
        <v>0.08</v>
      </c>
    </row>
    <row r="82" spans="1:13" ht="60" customHeight="1" thickBot="1">
      <c r="A82" s="83">
        <v>64</v>
      </c>
      <c r="B82" s="34" t="s">
        <v>56</v>
      </c>
      <c r="C82" s="60"/>
      <c r="D82" s="61"/>
      <c r="E82" s="62"/>
      <c r="F82" s="61"/>
      <c r="G82" s="33" t="s">
        <v>211</v>
      </c>
      <c r="H82" s="63">
        <v>1730</v>
      </c>
      <c r="I82" s="64"/>
      <c r="J82" s="120">
        <f t="shared" si="4"/>
        <v>0</v>
      </c>
      <c r="K82" s="122">
        <f t="shared" si="1"/>
        <v>0</v>
      </c>
      <c r="L82" s="123">
        <f t="shared" si="2"/>
        <v>0</v>
      </c>
      <c r="M82" s="1">
        <v>0.08</v>
      </c>
    </row>
    <row r="83" spans="1:13" ht="60" customHeight="1" thickBot="1">
      <c r="A83" s="83">
        <v>65</v>
      </c>
      <c r="B83" s="33" t="s">
        <v>128</v>
      </c>
      <c r="C83" s="54"/>
      <c r="D83" s="55"/>
      <c r="E83" s="56"/>
      <c r="F83" s="55"/>
      <c r="G83" s="33" t="s">
        <v>210</v>
      </c>
      <c r="H83" s="57">
        <v>17600</v>
      </c>
      <c r="I83" s="58"/>
      <c r="J83" s="120">
        <f t="shared" si="4"/>
        <v>0</v>
      </c>
      <c r="K83" s="120">
        <f t="shared" si="1"/>
        <v>0</v>
      </c>
      <c r="L83" s="121">
        <f t="shared" si="2"/>
        <v>0</v>
      </c>
      <c r="M83" s="1">
        <v>0.08</v>
      </c>
    </row>
    <row r="84" spans="1:13" ht="60" customHeight="1" thickBot="1">
      <c r="A84" s="83">
        <v>66</v>
      </c>
      <c r="B84" s="33" t="s">
        <v>129</v>
      </c>
      <c r="C84" s="54"/>
      <c r="D84" s="55"/>
      <c r="E84" s="56"/>
      <c r="F84" s="55"/>
      <c r="G84" s="33" t="s">
        <v>212</v>
      </c>
      <c r="H84" s="57">
        <v>1530</v>
      </c>
      <c r="I84" s="58"/>
      <c r="J84" s="120">
        <f t="shared" si="4"/>
        <v>0</v>
      </c>
      <c r="K84" s="120">
        <f t="shared" si="1"/>
        <v>0</v>
      </c>
      <c r="L84" s="121">
        <f t="shared" si="2"/>
        <v>0</v>
      </c>
      <c r="M84" s="1">
        <v>0.08</v>
      </c>
    </row>
    <row r="85" spans="1:13" ht="60" customHeight="1" thickBot="1">
      <c r="A85" s="83">
        <v>67</v>
      </c>
      <c r="B85" s="33" t="s">
        <v>57</v>
      </c>
      <c r="C85" s="54"/>
      <c r="D85" s="55"/>
      <c r="E85" s="56"/>
      <c r="F85" s="55"/>
      <c r="G85" s="33" t="s">
        <v>211</v>
      </c>
      <c r="H85" s="57">
        <v>407300</v>
      </c>
      <c r="I85" s="58"/>
      <c r="J85" s="120">
        <f t="shared" si="4"/>
        <v>0</v>
      </c>
      <c r="K85" s="120">
        <f t="shared" si="1"/>
        <v>0</v>
      </c>
      <c r="L85" s="121">
        <f t="shared" si="2"/>
        <v>0</v>
      </c>
      <c r="M85" s="1">
        <v>0.08</v>
      </c>
    </row>
    <row r="86" spans="1:13" ht="60" customHeight="1" thickBot="1">
      <c r="A86" s="83">
        <v>68</v>
      </c>
      <c r="B86" s="33" t="s">
        <v>58</v>
      </c>
      <c r="C86" s="54"/>
      <c r="D86" s="55"/>
      <c r="E86" s="56"/>
      <c r="F86" s="55"/>
      <c r="G86" s="33" t="s">
        <v>211</v>
      </c>
      <c r="H86" s="57">
        <v>1506600</v>
      </c>
      <c r="I86" s="58"/>
      <c r="J86" s="120">
        <f t="shared" si="4"/>
        <v>0</v>
      </c>
      <c r="K86" s="120">
        <f t="shared" ref="K86:K150" si="5">J86*M86</f>
        <v>0</v>
      </c>
      <c r="L86" s="121">
        <f t="shared" ref="L86:L150" si="6">SUM(J86,K86)</f>
        <v>0</v>
      </c>
      <c r="M86" s="1">
        <v>0.08</v>
      </c>
    </row>
    <row r="87" spans="1:13" ht="60" customHeight="1" thickBot="1">
      <c r="A87" s="83">
        <v>69</v>
      </c>
      <c r="B87" s="33" t="s">
        <v>59</v>
      </c>
      <c r="C87" s="54"/>
      <c r="D87" s="55"/>
      <c r="E87" s="56"/>
      <c r="F87" s="55"/>
      <c r="G87" s="33" t="s">
        <v>211</v>
      </c>
      <c r="H87" s="57">
        <v>59000</v>
      </c>
      <c r="I87" s="58"/>
      <c r="J87" s="120">
        <f t="shared" si="4"/>
        <v>0</v>
      </c>
      <c r="K87" s="120">
        <f t="shared" si="5"/>
        <v>0</v>
      </c>
      <c r="L87" s="121">
        <f t="shared" si="6"/>
        <v>0</v>
      </c>
      <c r="M87" s="1">
        <v>0.08</v>
      </c>
    </row>
    <row r="88" spans="1:13" ht="60" customHeight="1" thickBot="1">
      <c r="A88" s="83">
        <v>70</v>
      </c>
      <c r="B88" s="33" t="s">
        <v>60</v>
      </c>
      <c r="C88" s="54"/>
      <c r="D88" s="55"/>
      <c r="E88" s="56"/>
      <c r="F88" s="55"/>
      <c r="G88" s="33" t="s">
        <v>211</v>
      </c>
      <c r="H88" s="57">
        <v>20800</v>
      </c>
      <c r="I88" s="58"/>
      <c r="J88" s="120">
        <f t="shared" si="4"/>
        <v>0</v>
      </c>
      <c r="K88" s="120">
        <f t="shared" si="5"/>
        <v>0</v>
      </c>
      <c r="L88" s="121">
        <f t="shared" si="6"/>
        <v>0</v>
      </c>
      <c r="M88" s="1">
        <v>0.08</v>
      </c>
    </row>
    <row r="89" spans="1:13" ht="60" customHeight="1" thickBot="1">
      <c r="A89" s="83">
        <v>71</v>
      </c>
      <c r="B89" s="34" t="s">
        <v>61</v>
      </c>
      <c r="C89" s="60"/>
      <c r="D89" s="61"/>
      <c r="E89" s="62"/>
      <c r="F89" s="61"/>
      <c r="G89" s="33" t="s">
        <v>211</v>
      </c>
      <c r="H89" s="63">
        <v>30600</v>
      </c>
      <c r="I89" s="64"/>
      <c r="J89" s="120">
        <f t="shared" si="4"/>
        <v>0</v>
      </c>
      <c r="K89" s="122">
        <f t="shared" si="5"/>
        <v>0</v>
      </c>
      <c r="L89" s="123">
        <f t="shared" si="6"/>
        <v>0</v>
      </c>
      <c r="M89" s="1">
        <v>0.08</v>
      </c>
    </row>
    <row r="90" spans="1:13" ht="60" customHeight="1" thickBot="1">
      <c r="A90" s="83">
        <v>72</v>
      </c>
      <c r="B90" s="33" t="s">
        <v>130</v>
      </c>
      <c r="C90" s="54"/>
      <c r="D90" s="55"/>
      <c r="E90" s="56"/>
      <c r="F90" s="55"/>
      <c r="G90" s="33" t="s">
        <v>211</v>
      </c>
      <c r="H90" s="57">
        <v>6330</v>
      </c>
      <c r="I90" s="58"/>
      <c r="J90" s="120">
        <f t="shared" si="4"/>
        <v>0</v>
      </c>
      <c r="K90" s="120">
        <f t="shared" si="5"/>
        <v>0</v>
      </c>
      <c r="L90" s="121">
        <f t="shared" si="6"/>
        <v>0</v>
      </c>
      <c r="M90" s="1">
        <v>0.08</v>
      </c>
    </row>
    <row r="91" spans="1:13" ht="60" customHeight="1" thickBot="1">
      <c r="A91" s="83">
        <v>73</v>
      </c>
      <c r="B91" s="33" t="s">
        <v>15</v>
      </c>
      <c r="C91" s="54"/>
      <c r="D91" s="55"/>
      <c r="E91" s="56"/>
      <c r="F91" s="55"/>
      <c r="G91" s="33" t="s">
        <v>211</v>
      </c>
      <c r="H91" s="57">
        <v>71300</v>
      </c>
      <c r="I91" s="58"/>
      <c r="J91" s="120">
        <f t="shared" si="4"/>
        <v>0</v>
      </c>
      <c r="K91" s="120">
        <f t="shared" si="5"/>
        <v>0</v>
      </c>
      <c r="L91" s="121">
        <f t="shared" si="6"/>
        <v>0</v>
      </c>
      <c r="M91" s="1">
        <v>0.08</v>
      </c>
    </row>
    <row r="92" spans="1:13" ht="60" customHeight="1" thickBot="1">
      <c r="A92" s="83">
        <v>74</v>
      </c>
      <c r="B92" s="33" t="s">
        <v>131</v>
      </c>
      <c r="C92" s="54"/>
      <c r="D92" s="55"/>
      <c r="E92" s="56"/>
      <c r="F92" s="55"/>
      <c r="G92" s="33" t="s">
        <v>211</v>
      </c>
      <c r="H92" s="57">
        <v>421300</v>
      </c>
      <c r="I92" s="58"/>
      <c r="J92" s="120">
        <f t="shared" si="4"/>
        <v>0</v>
      </c>
      <c r="K92" s="120">
        <f t="shared" si="5"/>
        <v>0</v>
      </c>
      <c r="L92" s="121">
        <f t="shared" si="6"/>
        <v>0</v>
      </c>
      <c r="M92" s="1">
        <v>0.08</v>
      </c>
    </row>
    <row r="93" spans="1:13" ht="60" customHeight="1" thickBot="1">
      <c r="A93" s="83">
        <v>75</v>
      </c>
      <c r="B93" s="33" t="s">
        <v>131</v>
      </c>
      <c r="C93" s="54"/>
      <c r="D93" s="55"/>
      <c r="E93" s="56"/>
      <c r="F93" s="55"/>
      <c r="G93" s="33" t="s">
        <v>211</v>
      </c>
      <c r="H93" s="36">
        <v>100</v>
      </c>
      <c r="I93" s="58"/>
      <c r="J93" s="120">
        <f t="shared" si="4"/>
        <v>0</v>
      </c>
      <c r="K93" s="120">
        <f t="shared" si="5"/>
        <v>0</v>
      </c>
      <c r="L93" s="121">
        <f t="shared" si="6"/>
        <v>0</v>
      </c>
      <c r="M93" s="1">
        <v>0.08</v>
      </c>
    </row>
    <row r="94" spans="1:13" ht="60" customHeight="1" thickBot="1">
      <c r="A94" s="83">
        <v>76</v>
      </c>
      <c r="B94" s="33" t="s">
        <v>62</v>
      </c>
      <c r="C94" s="54"/>
      <c r="D94" s="55"/>
      <c r="E94" s="56"/>
      <c r="F94" s="55"/>
      <c r="G94" s="33" t="s">
        <v>211</v>
      </c>
      <c r="H94" s="57">
        <v>68500</v>
      </c>
      <c r="I94" s="58"/>
      <c r="J94" s="120">
        <f t="shared" si="4"/>
        <v>0</v>
      </c>
      <c r="K94" s="120">
        <f t="shared" si="5"/>
        <v>0</v>
      </c>
      <c r="L94" s="121">
        <f t="shared" si="6"/>
        <v>0</v>
      </c>
      <c r="M94" s="1">
        <v>0.08</v>
      </c>
    </row>
    <row r="95" spans="1:13" ht="60" customHeight="1" thickBot="1">
      <c r="A95" s="83">
        <v>77</v>
      </c>
      <c r="B95" s="33" t="s">
        <v>63</v>
      </c>
      <c r="C95" s="54"/>
      <c r="D95" s="55"/>
      <c r="E95" s="56"/>
      <c r="F95" s="55"/>
      <c r="G95" s="33" t="s">
        <v>211</v>
      </c>
      <c r="H95" s="57">
        <v>430800</v>
      </c>
      <c r="I95" s="58"/>
      <c r="J95" s="120">
        <f t="shared" si="4"/>
        <v>0</v>
      </c>
      <c r="K95" s="120">
        <f t="shared" si="5"/>
        <v>0</v>
      </c>
      <c r="L95" s="121">
        <f t="shared" si="6"/>
        <v>0</v>
      </c>
      <c r="M95" s="1">
        <v>0.08</v>
      </c>
    </row>
    <row r="96" spans="1:13" ht="60" customHeight="1" thickBot="1">
      <c r="A96" s="83">
        <v>78</v>
      </c>
      <c r="B96" s="34" t="s">
        <v>64</v>
      </c>
      <c r="C96" s="60"/>
      <c r="D96" s="61"/>
      <c r="E96" s="62"/>
      <c r="F96" s="61"/>
      <c r="G96" s="33" t="s">
        <v>211</v>
      </c>
      <c r="H96" s="63">
        <v>6730</v>
      </c>
      <c r="I96" s="64"/>
      <c r="J96" s="120">
        <f t="shared" si="4"/>
        <v>0</v>
      </c>
      <c r="K96" s="122">
        <f t="shared" si="5"/>
        <v>0</v>
      </c>
      <c r="L96" s="123">
        <f t="shared" si="6"/>
        <v>0</v>
      </c>
      <c r="M96" s="1">
        <v>0.08</v>
      </c>
    </row>
    <row r="97" spans="1:13" ht="60" customHeight="1" thickBot="1">
      <c r="A97" s="83">
        <v>79</v>
      </c>
      <c r="B97" s="33" t="s">
        <v>65</v>
      </c>
      <c r="C97" s="54"/>
      <c r="D97" s="55"/>
      <c r="E97" s="56"/>
      <c r="F97" s="55"/>
      <c r="G97" s="33" t="s">
        <v>211</v>
      </c>
      <c r="H97" s="57">
        <v>232000</v>
      </c>
      <c r="I97" s="58"/>
      <c r="J97" s="120">
        <f t="shared" si="4"/>
        <v>0</v>
      </c>
      <c r="K97" s="120">
        <f t="shared" si="5"/>
        <v>0</v>
      </c>
      <c r="L97" s="121">
        <f t="shared" si="6"/>
        <v>0</v>
      </c>
      <c r="M97" s="1">
        <v>0.08</v>
      </c>
    </row>
    <row r="98" spans="1:13" ht="60" customHeight="1" thickBot="1">
      <c r="A98" s="83">
        <v>80</v>
      </c>
      <c r="B98" s="33" t="s">
        <v>132</v>
      </c>
      <c r="C98" s="54"/>
      <c r="D98" s="55"/>
      <c r="E98" s="56"/>
      <c r="F98" s="55"/>
      <c r="G98" s="33" t="s">
        <v>211</v>
      </c>
      <c r="H98" s="57">
        <v>1436000</v>
      </c>
      <c r="I98" s="58"/>
      <c r="J98" s="120">
        <f t="shared" si="4"/>
        <v>0</v>
      </c>
      <c r="K98" s="120">
        <f t="shared" si="5"/>
        <v>0</v>
      </c>
      <c r="L98" s="121">
        <f t="shared" si="6"/>
        <v>0</v>
      </c>
      <c r="M98" s="1">
        <v>0.08</v>
      </c>
    </row>
    <row r="99" spans="1:13" ht="60" customHeight="1" thickBot="1">
      <c r="A99" s="83">
        <v>81</v>
      </c>
      <c r="B99" s="33" t="s">
        <v>66</v>
      </c>
      <c r="C99" s="54"/>
      <c r="D99" s="55"/>
      <c r="E99" s="56"/>
      <c r="F99" s="55"/>
      <c r="G99" s="33" t="s">
        <v>211</v>
      </c>
      <c r="H99" s="57">
        <v>27700</v>
      </c>
      <c r="I99" s="58"/>
      <c r="J99" s="120">
        <f t="shared" si="4"/>
        <v>0</v>
      </c>
      <c r="K99" s="120">
        <f t="shared" si="5"/>
        <v>0</v>
      </c>
      <c r="L99" s="121">
        <f t="shared" si="6"/>
        <v>0</v>
      </c>
      <c r="M99" s="1">
        <v>0.08</v>
      </c>
    </row>
    <row r="100" spans="1:13" ht="60" customHeight="1" thickBot="1">
      <c r="A100" s="83">
        <v>82</v>
      </c>
      <c r="B100" s="33" t="s">
        <v>67</v>
      </c>
      <c r="C100" s="54"/>
      <c r="D100" s="55"/>
      <c r="E100" s="56"/>
      <c r="F100" s="55"/>
      <c r="G100" s="33" t="s">
        <v>211</v>
      </c>
      <c r="H100" s="57">
        <v>108600</v>
      </c>
      <c r="I100" s="58"/>
      <c r="J100" s="120">
        <f t="shared" ref="J100:J131" si="7">H100*I100</f>
        <v>0</v>
      </c>
      <c r="K100" s="120">
        <f t="shared" si="5"/>
        <v>0</v>
      </c>
      <c r="L100" s="121">
        <f t="shared" si="6"/>
        <v>0</v>
      </c>
      <c r="M100" s="1">
        <v>0.08</v>
      </c>
    </row>
    <row r="101" spans="1:13" ht="60" customHeight="1" thickBot="1">
      <c r="A101" s="83">
        <v>83</v>
      </c>
      <c r="B101" s="33" t="s">
        <v>16</v>
      </c>
      <c r="C101" s="54"/>
      <c r="D101" s="55"/>
      <c r="E101" s="56"/>
      <c r="F101" s="55"/>
      <c r="G101" s="33" t="s">
        <v>211</v>
      </c>
      <c r="H101" s="57">
        <v>15900</v>
      </c>
      <c r="I101" s="58"/>
      <c r="J101" s="120">
        <f t="shared" si="7"/>
        <v>0</v>
      </c>
      <c r="K101" s="120">
        <f t="shared" si="5"/>
        <v>0</v>
      </c>
      <c r="L101" s="121">
        <f t="shared" si="6"/>
        <v>0</v>
      </c>
      <c r="M101" s="1">
        <v>0.08</v>
      </c>
    </row>
    <row r="102" spans="1:13" ht="60" customHeight="1" thickBot="1">
      <c r="A102" s="83">
        <v>84</v>
      </c>
      <c r="B102" s="33" t="s">
        <v>133</v>
      </c>
      <c r="C102" s="54"/>
      <c r="D102" s="55"/>
      <c r="E102" s="56"/>
      <c r="F102" s="55"/>
      <c r="G102" s="33" t="s">
        <v>211</v>
      </c>
      <c r="H102" s="36">
        <v>193</v>
      </c>
      <c r="I102" s="58"/>
      <c r="J102" s="120">
        <f t="shared" si="7"/>
        <v>0</v>
      </c>
      <c r="K102" s="120">
        <f t="shared" si="5"/>
        <v>0</v>
      </c>
      <c r="L102" s="121">
        <f t="shared" si="6"/>
        <v>0</v>
      </c>
      <c r="M102" s="1">
        <v>0.08</v>
      </c>
    </row>
    <row r="103" spans="1:13" ht="60" customHeight="1" thickBot="1">
      <c r="A103" s="83">
        <v>85</v>
      </c>
      <c r="B103" s="33" t="s">
        <v>17</v>
      </c>
      <c r="C103" s="54"/>
      <c r="D103" s="55"/>
      <c r="E103" s="56"/>
      <c r="F103" s="55"/>
      <c r="G103" s="33" t="s">
        <v>211</v>
      </c>
      <c r="H103" s="57">
        <v>97700</v>
      </c>
      <c r="I103" s="58"/>
      <c r="J103" s="120">
        <f t="shared" si="7"/>
        <v>0</v>
      </c>
      <c r="K103" s="120">
        <f t="shared" si="5"/>
        <v>0</v>
      </c>
      <c r="L103" s="121">
        <f t="shared" si="6"/>
        <v>0</v>
      </c>
      <c r="M103" s="1">
        <v>0.08</v>
      </c>
    </row>
    <row r="104" spans="1:13" ht="60" customHeight="1" thickBot="1">
      <c r="A104" s="83">
        <v>86</v>
      </c>
      <c r="B104" s="34" t="s">
        <v>18</v>
      </c>
      <c r="C104" s="60"/>
      <c r="D104" s="61"/>
      <c r="E104" s="62"/>
      <c r="F104" s="61"/>
      <c r="G104" s="33" t="s">
        <v>210</v>
      </c>
      <c r="H104" s="63">
        <v>47600</v>
      </c>
      <c r="I104" s="64"/>
      <c r="J104" s="120">
        <f t="shared" si="7"/>
        <v>0</v>
      </c>
      <c r="K104" s="122">
        <f t="shared" si="5"/>
        <v>0</v>
      </c>
      <c r="L104" s="123">
        <f t="shared" si="6"/>
        <v>0</v>
      </c>
      <c r="M104" s="1">
        <v>0.08</v>
      </c>
    </row>
    <row r="105" spans="1:13" ht="60" customHeight="1" thickBot="1">
      <c r="A105" s="83">
        <v>87</v>
      </c>
      <c r="B105" s="36" t="s">
        <v>134</v>
      </c>
      <c r="C105" s="54"/>
      <c r="D105" s="55"/>
      <c r="E105" s="56"/>
      <c r="F105" s="55"/>
      <c r="G105" s="33" t="s">
        <v>210</v>
      </c>
      <c r="H105" s="57">
        <v>195000</v>
      </c>
      <c r="I105" s="58"/>
      <c r="J105" s="120">
        <f t="shared" si="7"/>
        <v>0</v>
      </c>
      <c r="K105" s="120">
        <f t="shared" si="5"/>
        <v>0</v>
      </c>
      <c r="L105" s="121">
        <f t="shared" si="6"/>
        <v>0</v>
      </c>
      <c r="M105" s="1">
        <v>0.08</v>
      </c>
    </row>
    <row r="106" spans="1:13" ht="60" customHeight="1" thickBot="1">
      <c r="A106" s="83">
        <v>88</v>
      </c>
      <c r="B106" s="36" t="s">
        <v>135</v>
      </c>
      <c r="C106" s="54"/>
      <c r="D106" s="55"/>
      <c r="E106" s="56"/>
      <c r="F106" s="55"/>
      <c r="G106" s="33" t="s">
        <v>210</v>
      </c>
      <c r="H106" s="57">
        <v>38000</v>
      </c>
      <c r="I106" s="58"/>
      <c r="J106" s="120">
        <f t="shared" si="7"/>
        <v>0</v>
      </c>
      <c r="K106" s="120">
        <f t="shared" si="5"/>
        <v>0</v>
      </c>
      <c r="L106" s="121">
        <f t="shared" si="6"/>
        <v>0</v>
      </c>
      <c r="M106" s="1">
        <v>0.08</v>
      </c>
    </row>
    <row r="107" spans="1:13" ht="60" customHeight="1" thickBot="1">
      <c r="A107" s="83">
        <v>89</v>
      </c>
      <c r="B107" s="36" t="s">
        <v>68</v>
      </c>
      <c r="C107" s="54"/>
      <c r="D107" s="55"/>
      <c r="E107" s="56"/>
      <c r="F107" s="55"/>
      <c r="G107" s="33" t="s">
        <v>210</v>
      </c>
      <c r="H107" s="57">
        <v>45000</v>
      </c>
      <c r="I107" s="58"/>
      <c r="J107" s="120">
        <f t="shared" si="7"/>
        <v>0</v>
      </c>
      <c r="K107" s="120">
        <f t="shared" si="5"/>
        <v>0</v>
      </c>
      <c r="L107" s="121">
        <f t="shared" si="6"/>
        <v>0</v>
      </c>
      <c r="M107" s="1">
        <v>0.08</v>
      </c>
    </row>
    <row r="108" spans="1:13" ht="60" customHeight="1" thickBot="1">
      <c r="A108" s="83">
        <v>90</v>
      </c>
      <c r="B108" s="33" t="s">
        <v>69</v>
      </c>
      <c r="C108" s="54"/>
      <c r="D108" s="55"/>
      <c r="E108" s="56"/>
      <c r="F108" s="55"/>
      <c r="G108" s="33" t="s">
        <v>210</v>
      </c>
      <c r="H108" s="57">
        <v>73000</v>
      </c>
      <c r="I108" s="58"/>
      <c r="J108" s="120">
        <f t="shared" si="7"/>
        <v>0</v>
      </c>
      <c r="K108" s="120">
        <f t="shared" si="5"/>
        <v>0</v>
      </c>
      <c r="L108" s="121">
        <f t="shared" si="6"/>
        <v>0</v>
      </c>
      <c r="M108" s="1">
        <v>0.08</v>
      </c>
    </row>
    <row r="109" spans="1:13" ht="60" customHeight="1" thickBot="1">
      <c r="A109" s="83">
        <v>91</v>
      </c>
      <c r="B109" s="33" t="s">
        <v>70</v>
      </c>
      <c r="C109" s="54"/>
      <c r="D109" s="55"/>
      <c r="E109" s="56"/>
      <c r="F109" s="55"/>
      <c r="G109" s="33" t="s">
        <v>210</v>
      </c>
      <c r="H109" s="57">
        <v>1136000</v>
      </c>
      <c r="I109" s="58"/>
      <c r="J109" s="120">
        <f t="shared" si="7"/>
        <v>0</v>
      </c>
      <c r="K109" s="120">
        <f t="shared" si="5"/>
        <v>0</v>
      </c>
      <c r="L109" s="121">
        <f t="shared" si="6"/>
        <v>0</v>
      </c>
      <c r="M109" s="1">
        <v>0.08</v>
      </c>
    </row>
    <row r="110" spans="1:13" ht="60" customHeight="1" thickBot="1">
      <c r="A110" s="83">
        <v>92</v>
      </c>
      <c r="B110" s="33" t="s">
        <v>71</v>
      </c>
      <c r="C110" s="54"/>
      <c r="D110" s="55"/>
      <c r="E110" s="56"/>
      <c r="F110" s="55"/>
      <c r="G110" s="33" t="s">
        <v>210</v>
      </c>
      <c r="H110" s="57">
        <v>1600000</v>
      </c>
      <c r="I110" s="58"/>
      <c r="J110" s="120">
        <f t="shared" si="7"/>
        <v>0</v>
      </c>
      <c r="K110" s="120">
        <f t="shared" si="5"/>
        <v>0</v>
      </c>
      <c r="L110" s="121">
        <f t="shared" si="6"/>
        <v>0</v>
      </c>
      <c r="M110" s="1">
        <v>0.08</v>
      </c>
    </row>
    <row r="111" spans="1:13" ht="60" customHeight="1" thickBot="1">
      <c r="A111" s="83">
        <v>93</v>
      </c>
      <c r="B111" s="34" t="s">
        <v>72</v>
      </c>
      <c r="C111" s="60"/>
      <c r="D111" s="61"/>
      <c r="E111" s="62"/>
      <c r="F111" s="61"/>
      <c r="G111" s="33" t="s">
        <v>210</v>
      </c>
      <c r="H111" s="63">
        <v>55000</v>
      </c>
      <c r="I111" s="64"/>
      <c r="J111" s="120">
        <f t="shared" si="7"/>
        <v>0</v>
      </c>
      <c r="K111" s="122">
        <f t="shared" si="5"/>
        <v>0</v>
      </c>
      <c r="L111" s="123">
        <f t="shared" si="6"/>
        <v>0</v>
      </c>
      <c r="M111" s="1">
        <v>0.08</v>
      </c>
    </row>
    <row r="112" spans="1:13" ht="60" customHeight="1" thickBot="1">
      <c r="A112" s="83">
        <v>94</v>
      </c>
      <c r="B112" s="33" t="s">
        <v>73</v>
      </c>
      <c r="C112" s="55"/>
      <c r="D112" s="55"/>
      <c r="E112" s="91"/>
      <c r="F112" s="55"/>
      <c r="G112" s="33" t="s">
        <v>210</v>
      </c>
      <c r="H112" s="57">
        <v>262000</v>
      </c>
      <c r="I112" s="58"/>
      <c r="J112" s="120">
        <f t="shared" si="7"/>
        <v>0</v>
      </c>
      <c r="K112" s="120">
        <f t="shared" si="5"/>
        <v>0</v>
      </c>
      <c r="L112" s="121">
        <f t="shared" si="6"/>
        <v>0</v>
      </c>
      <c r="M112" s="1">
        <v>0.08</v>
      </c>
    </row>
    <row r="113" spans="1:13" ht="60" customHeight="1" thickBot="1">
      <c r="A113" s="83">
        <v>95</v>
      </c>
      <c r="B113" s="33" t="s">
        <v>136</v>
      </c>
      <c r="C113" s="55"/>
      <c r="D113" s="55"/>
      <c r="E113" s="91"/>
      <c r="F113" s="55"/>
      <c r="G113" s="92" t="s">
        <v>218</v>
      </c>
      <c r="H113" s="57">
        <v>654000</v>
      </c>
      <c r="I113" s="58"/>
      <c r="J113" s="120">
        <f t="shared" si="7"/>
        <v>0</v>
      </c>
      <c r="K113" s="120">
        <f t="shared" si="5"/>
        <v>0</v>
      </c>
      <c r="L113" s="121">
        <f t="shared" si="6"/>
        <v>0</v>
      </c>
      <c r="M113" s="1">
        <v>0.08</v>
      </c>
    </row>
    <row r="114" spans="1:13" ht="60" customHeight="1" thickBot="1">
      <c r="A114" s="83">
        <v>96</v>
      </c>
      <c r="B114" s="33" t="s">
        <v>137</v>
      </c>
      <c r="C114" s="54"/>
      <c r="D114" s="55"/>
      <c r="E114" s="56"/>
      <c r="F114" s="55"/>
      <c r="G114" s="92" t="s">
        <v>219</v>
      </c>
      <c r="H114" s="89">
        <v>100000</v>
      </c>
      <c r="I114" s="58"/>
      <c r="J114" s="120">
        <f t="shared" si="7"/>
        <v>0</v>
      </c>
      <c r="K114" s="120">
        <f t="shared" si="5"/>
        <v>0</v>
      </c>
      <c r="L114" s="121">
        <f t="shared" si="6"/>
        <v>0</v>
      </c>
      <c r="M114" s="1">
        <v>0.08</v>
      </c>
    </row>
    <row r="115" spans="1:13" ht="60" customHeight="1" thickBot="1">
      <c r="A115" s="83">
        <v>97</v>
      </c>
      <c r="B115" s="33" t="s">
        <v>74</v>
      </c>
      <c r="C115" s="54"/>
      <c r="D115" s="55"/>
      <c r="E115" s="56"/>
      <c r="F115" s="55"/>
      <c r="G115" s="33" t="s">
        <v>211</v>
      </c>
      <c r="H115" s="57">
        <v>44000</v>
      </c>
      <c r="I115" s="58"/>
      <c r="J115" s="120">
        <f t="shared" si="7"/>
        <v>0</v>
      </c>
      <c r="K115" s="120">
        <f t="shared" si="5"/>
        <v>0</v>
      </c>
      <c r="L115" s="121">
        <f t="shared" si="6"/>
        <v>0</v>
      </c>
      <c r="M115" s="1">
        <v>0.08</v>
      </c>
    </row>
    <row r="116" spans="1:13" ht="60" customHeight="1" thickBot="1">
      <c r="A116" s="83">
        <v>98</v>
      </c>
      <c r="B116" s="33" t="s">
        <v>75</v>
      </c>
      <c r="C116" s="54"/>
      <c r="D116" s="55"/>
      <c r="E116" s="56"/>
      <c r="F116" s="55"/>
      <c r="G116" s="33" t="s">
        <v>211</v>
      </c>
      <c r="H116" s="57">
        <v>106000</v>
      </c>
      <c r="I116" s="58"/>
      <c r="J116" s="120">
        <f t="shared" si="7"/>
        <v>0</v>
      </c>
      <c r="K116" s="120">
        <f t="shared" si="5"/>
        <v>0</v>
      </c>
      <c r="L116" s="121">
        <f t="shared" si="6"/>
        <v>0</v>
      </c>
      <c r="M116" s="1">
        <v>0.08</v>
      </c>
    </row>
    <row r="117" spans="1:13" ht="60" customHeight="1" thickBot="1">
      <c r="A117" s="83">
        <v>99</v>
      </c>
      <c r="B117" s="33" t="s">
        <v>76</v>
      </c>
      <c r="C117" s="54"/>
      <c r="D117" s="55"/>
      <c r="E117" s="56"/>
      <c r="F117" s="55"/>
      <c r="G117" s="33" t="s">
        <v>211</v>
      </c>
      <c r="H117" s="57">
        <v>3250</v>
      </c>
      <c r="I117" s="58"/>
      <c r="J117" s="120">
        <f t="shared" si="7"/>
        <v>0</v>
      </c>
      <c r="K117" s="120">
        <f t="shared" si="5"/>
        <v>0</v>
      </c>
      <c r="L117" s="121">
        <f t="shared" si="6"/>
        <v>0</v>
      </c>
      <c r="M117" s="1">
        <v>0.08</v>
      </c>
    </row>
    <row r="118" spans="1:13" ht="60" customHeight="1" thickBot="1">
      <c r="A118" s="83">
        <v>100</v>
      </c>
      <c r="B118" s="33" t="s">
        <v>77</v>
      </c>
      <c r="C118" s="54"/>
      <c r="D118" s="55"/>
      <c r="E118" s="56"/>
      <c r="F118" s="55"/>
      <c r="G118" s="33" t="s">
        <v>211</v>
      </c>
      <c r="H118" s="57">
        <v>2350</v>
      </c>
      <c r="I118" s="58"/>
      <c r="J118" s="120">
        <f t="shared" si="7"/>
        <v>0</v>
      </c>
      <c r="K118" s="120">
        <f t="shared" si="5"/>
        <v>0</v>
      </c>
      <c r="L118" s="121">
        <f t="shared" si="6"/>
        <v>0</v>
      </c>
      <c r="M118" s="1">
        <v>0.08</v>
      </c>
    </row>
    <row r="119" spans="1:13" ht="60" customHeight="1" thickBot="1">
      <c r="A119" s="83">
        <v>101</v>
      </c>
      <c r="B119" s="34" t="s">
        <v>78</v>
      </c>
      <c r="C119" s="60"/>
      <c r="D119" s="61"/>
      <c r="E119" s="93"/>
      <c r="F119" s="61"/>
      <c r="G119" s="36" t="s">
        <v>214</v>
      </c>
      <c r="H119" s="63">
        <v>612000</v>
      </c>
      <c r="I119" s="64"/>
      <c r="J119" s="120">
        <f t="shared" si="7"/>
        <v>0</v>
      </c>
      <c r="K119" s="122">
        <f t="shared" si="5"/>
        <v>0</v>
      </c>
      <c r="L119" s="123">
        <f t="shared" si="6"/>
        <v>0</v>
      </c>
      <c r="M119" s="1">
        <v>0.08</v>
      </c>
    </row>
    <row r="120" spans="1:13" ht="60" customHeight="1" thickBot="1">
      <c r="A120" s="83">
        <v>102</v>
      </c>
      <c r="B120" s="33" t="s">
        <v>79</v>
      </c>
      <c r="C120" s="54"/>
      <c r="D120" s="55"/>
      <c r="E120" s="94"/>
      <c r="F120" s="55"/>
      <c r="G120" s="92" t="s">
        <v>220</v>
      </c>
      <c r="H120" s="89">
        <v>113000</v>
      </c>
      <c r="I120" s="58"/>
      <c r="J120" s="120">
        <f t="shared" si="7"/>
        <v>0</v>
      </c>
      <c r="K120" s="120">
        <f t="shared" si="5"/>
        <v>0</v>
      </c>
      <c r="L120" s="121">
        <f t="shared" si="6"/>
        <v>0</v>
      </c>
      <c r="M120" s="1">
        <v>0.08</v>
      </c>
    </row>
    <row r="121" spans="1:13" ht="60" customHeight="1" thickBot="1">
      <c r="A121" s="83">
        <v>103</v>
      </c>
      <c r="B121" s="33" t="s">
        <v>80</v>
      </c>
      <c r="C121" s="54"/>
      <c r="D121" s="55"/>
      <c r="E121" s="94"/>
      <c r="F121" s="55"/>
      <c r="G121" s="92" t="s">
        <v>220</v>
      </c>
      <c r="H121" s="89">
        <v>237000</v>
      </c>
      <c r="I121" s="58"/>
      <c r="J121" s="120">
        <f t="shared" si="7"/>
        <v>0</v>
      </c>
      <c r="K121" s="120">
        <f t="shared" si="5"/>
        <v>0</v>
      </c>
      <c r="L121" s="121">
        <f t="shared" si="6"/>
        <v>0</v>
      </c>
      <c r="M121" s="1">
        <v>0.08</v>
      </c>
    </row>
    <row r="122" spans="1:13" ht="60" customHeight="1" thickBot="1">
      <c r="A122" s="83">
        <v>104</v>
      </c>
      <c r="B122" s="36" t="s">
        <v>138</v>
      </c>
      <c r="C122" s="54"/>
      <c r="D122" s="55"/>
      <c r="E122" s="95"/>
      <c r="F122" s="55"/>
      <c r="G122" s="36" t="s">
        <v>214</v>
      </c>
      <c r="H122" s="36">
        <v>150</v>
      </c>
      <c r="I122" s="58"/>
      <c r="J122" s="120">
        <f t="shared" si="7"/>
        <v>0</v>
      </c>
      <c r="K122" s="120">
        <f t="shared" si="5"/>
        <v>0</v>
      </c>
      <c r="L122" s="121">
        <f t="shared" si="6"/>
        <v>0</v>
      </c>
      <c r="M122" s="1">
        <v>0.08</v>
      </c>
    </row>
    <row r="123" spans="1:13" ht="60" customHeight="1" thickBot="1">
      <c r="A123" s="83">
        <v>105</v>
      </c>
      <c r="B123" s="36" t="s">
        <v>139</v>
      </c>
      <c r="C123" s="54"/>
      <c r="D123" s="55"/>
      <c r="E123" s="95"/>
      <c r="F123" s="55"/>
      <c r="G123" s="96" t="s">
        <v>221</v>
      </c>
      <c r="H123" s="33">
        <v>500</v>
      </c>
      <c r="I123" s="58"/>
      <c r="J123" s="120">
        <f t="shared" si="7"/>
        <v>0</v>
      </c>
      <c r="K123" s="120">
        <f t="shared" si="5"/>
        <v>0</v>
      </c>
      <c r="L123" s="121">
        <f t="shared" si="6"/>
        <v>0</v>
      </c>
      <c r="M123" s="1">
        <v>0.08</v>
      </c>
    </row>
    <row r="124" spans="1:13" ht="60" customHeight="1" thickBot="1">
      <c r="A124" s="83">
        <v>106</v>
      </c>
      <c r="B124" s="33" t="s">
        <v>140</v>
      </c>
      <c r="C124" s="54"/>
      <c r="D124" s="55"/>
      <c r="E124" s="56"/>
      <c r="F124" s="55"/>
      <c r="G124" s="92" t="s">
        <v>220</v>
      </c>
      <c r="H124" s="57">
        <v>1300</v>
      </c>
      <c r="I124" s="58"/>
      <c r="J124" s="120">
        <f t="shared" si="7"/>
        <v>0</v>
      </c>
      <c r="K124" s="120">
        <f t="shared" si="5"/>
        <v>0</v>
      </c>
      <c r="L124" s="121">
        <f t="shared" si="6"/>
        <v>0</v>
      </c>
      <c r="M124" s="1">
        <v>0.08</v>
      </c>
    </row>
    <row r="125" spans="1:13" ht="60" customHeight="1" thickBot="1">
      <c r="A125" s="83">
        <v>107</v>
      </c>
      <c r="B125" s="33" t="s">
        <v>81</v>
      </c>
      <c r="C125" s="54"/>
      <c r="D125" s="55"/>
      <c r="E125" s="56"/>
      <c r="F125" s="55"/>
      <c r="G125" s="33" t="s">
        <v>211</v>
      </c>
      <c r="H125" s="36">
        <v>650</v>
      </c>
      <c r="I125" s="58"/>
      <c r="J125" s="120">
        <f t="shared" si="7"/>
        <v>0</v>
      </c>
      <c r="K125" s="120">
        <f t="shared" si="5"/>
        <v>0</v>
      </c>
      <c r="L125" s="121">
        <f t="shared" si="6"/>
        <v>0</v>
      </c>
      <c r="M125" s="1">
        <v>0.08</v>
      </c>
    </row>
    <row r="126" spans="1:13" ht="60" customHeight="1" thickBot="1">
      <c r="A126" s="83">
        <v>108</v>
      </c>
      <c r="B126" s="33" t="s">
        <v>82</v>
      </c>
      <c r="C126" s="54"/>
      <c r="D126" s="55"/>
      <c r="E126" s="56"/>
      <c r="F126" s="55"/>
      <c r="G126" s="33" t="s">
        <v>211</v>
      </c>
      <c r="H126" s="57">
        <v>1980</v>
      </c>
      <c r="I126" s="58"/>
      <c r="J126" s="120">
        <f t="shared" si="7"/>
        <v>0</v>
      </c>
      <c r="K126" s="120">
        <f t="shared" si="5"/>
        <v>0</v>
      </c>
      <c r="L126" s="121">
        <f t="shared" si="6"/>
        <v>0</v>
      </c>
      <c r="M126" s="1">
        <v>0.08</v>
      </c>
    </row>
    <row r="127" spans="1:13" ht="60" customHeight="1" thickBot="1">
      <c r="A127" s="83">
        <v>109</v>
      </c>
      <c r="B127" s="34" t="s">
        <v>141</v>
      </c>
      <c r="C127" s="60"/>
      <c r="D127" s="61"/>
      <c r="E127" s="62"/>
      <c r="F127" s="61"/>
      <c r="G127" s="97" t="s">
        <v>222</v>
      </c>
      <c r="H127" s="90">
        <v>49000</v>
      </c>
      <c r="I127" s="64"/>
      <c r="J127" s="120">
        <f t="shared" si="7"/>
        <v>0</v>
      </c>
      <c r="K127" s="122">
        <f t="shared" si="5"/>
        <v>0</v>
      </c>
      <c r="L127" s="123">
        <f t="shared" si="6"/>
        <v>0</v>
      </c>
      <c r="M127" s="1">
        <v>0.08</v>
      </c>
    </row>
    <row r="128" spans="1:13" ht="60" customHeight="1" thickBot="1">
      <c r="A128" s="83">
        <v>110</v>
      </c>
      <c r="B128" s="33" t="s">
        <v>83</v>
      </c>
      <c r="C128" s="54"/>
      <c r="D128" s="55"/>
      <c r="E128" s="56"/>
      <c r="F128" s="55"/>
      <c r="G128" s="92" t="s">
        <v>220</v>
      </c>
      <c r="H128" s="36">
        <v>30</v>
      </c>
      <c r="I128" s="58"/>
      <c r="J128" s="120">
        <f t="shared" si="7"/>
        <v>0</v>
      </c>
      <c r="K128" s="120">
        <f t="shared" si="5"/>
        <v>0</v>
      </c>
      <c r="L128" s="121">
        <f t="shared" si="6"/>
        <v>0</v>
      </c>
      <c r="M128" s="1">
        <v>0.08</v>
      </c>
    </row>
    <row r="129" spans="1:13" ht="60" customHeight="1" thickBot="1">
      <c r="A129" s="83">
        <v>111</v>
      </c>
      <c r="B129" s="33" t="s">
        <v>84</v>
      </c>
      <c r="C129" s="54"/>
      <c r="D129" s="55"/>
      <c r="E129" s="56"/>
      <c r="F129" s="55"/>
      <c r="G129" s="92" t="s">
        <v>220</v>
      </c>
      <c r="H129" s="57">
        <v>1500</v>
      </c>
      <c r="I129" s="58"/>
      <c r="J129" s="120">
        <f t="shared" si="7"/>
        <v>0</v>
      </c>
      <c r="K129" s="120">
        <f t="shared" si="5"/>
        <v>0</v>
      </c>
      <c r="L129" s="121">
        <f t="shared" si="6"/>
        <v>0</v>
      </c>
      <c r="M129" s="1">
        <v>0.08</v>
      </c>
    </row>
    <row r="130" spans="1:13" ht="60" customHeight="1" thickBot="1">
      <c r="A130" s="83">
        <v>112</v>
      </c>
      <c r="B130" s="33" t="s">
        <v>85</v>
      </c>
      <c r="C130" s="54"/>
      <c r="D130" s="55"/>
      <c r="E130" s="56"/>
      <c r="F130" s="55"/>
      <c r="G130" s="33" t="s">
        <v>211</v>
      </c>
      <c r="H130" s="57">
        <v>2360</v>
      </c>
      <c r="I130" s="58"/>
      <c r="J130" s="120">
        <f t="shared" si="7"/>
        <v>0</v>
      </c>
      <c r="K130" s="120">
        <f t="shared" si="5"/>
        <v>0</v>
      </c>
      <c r="L130" s="121">
        <f t="shared" si="6"/>
        <v>0</v>
      </c>
      <c r="M130" s="1">
        <v>0.08</v>
      </c>
    </row>
    <row r="131" spans="1:13" ht="60" customHeight="1" thickBot="1">
      <c r="A131" s="83">
        <v>113</v>
      </c>
      <c r="B131" s="33" t="s">
        <v>86</v>
      </c>
      <c r="C131" s="54"/>
      <c r="D131" s="55"/>
      <c r="E131" s="56"/>
      <c r="F131" s="55"/>
      <c r="G131" s="33" t="s">
        <v>211</v>
      </c>
      <c r="H131" s="36">
        <v>700</v>
      </c>
      <c r="I131" s="58"/>
      <c r="J131" s="120">
        <f t="shared" si="7"/>
        <v>0</v>
      </c>
      <c r="K131" s="120">
        <f t="shared" si="5"/>
        <v>0</v>
      </c>
      <c r="L131" s="121">
        <f t="shared" si="6"/>
        <v>0</v>
      </c>
      <c r="M131" s="1">
        <v>0.08</v>
      </c>
    </row>
    <row r="132" spans="1:13" ht="60" customHeight="1" thickBot="1">
      <c r="A132" s="83">
        <v>114</v>
      </c>
      <c r="B132" s="33" t="s">
        <v>87</v>
      </c>
      <c r="C132" s="54"/>
      <c r="D132" s="55"/>
      <c r="E132" s="56"/>
      <c r="F132" s="55"/>
      <c r="G132" s="33" t="s">
        <v>211</v>
      </c>
      <c r="H132" s="36">
        <v>30</v>
      </c>
      <c r="I132" s="58"/>
      <c r="J132" s="120">
        <f t="shared" ref="J132:J148" si="8">H132*I132</f>
        <v>0</v>
      </c>
      <c r="K132" s="120">
        <f t="shared" si="5"/>
        <v>0</v>
      </c>
      <c r="L132" s="121">
        <f t="shared" si="6"/>
        <v>0</v>
      </c>
      <c r="M132" s="1">
        <v>0.08</v>
      </c>
    </row>
    <row r="133" spans="1:13" ht="60" customHeight="1" thickBot="1">
      <c r="A133" s="83">
        <v>115</v>
      </c>
      <c r="B133" s="33" t="s">
        <v>142</v>
      </c>
      <c r="C133" s="54"/>
      <c r="D133" s="55"/>
      <c r="E133" s="56"/>
      <c r="F133" s="55"/>
      <c r="G133" s="33" t="s">
        <v>211</v>
      </c>
      <c r="H133" s="57">
        <v>23790</v>
      </c>
      <c r="I133" s="58"/>
      <c r="J133" s="120">
        <f t="shared" si="8"/>
        <v>0</v>
      </c>
      <c r="K133" s="120">
        <f t="shared" si="5"/>
        <v>0</v>
      </c>
      <c r="L133" s="121">
        <f t="shared" si="6"/>
        <v>0</v>
      </c>
      <c r="M133" s="1">
        <v>0.08</v>
      </c>
    </row>
    <row r="134" spans="1:13" ht="60" customHeight="1" thickBot="1">
      <c r="A134" s="83">
        <v>116</v>
      </c>
      <c r="B134" s="33" t="s">
        <v>143</v>
      </c>
      <c r="C134" s="54"/>
      <c r="D134" s="55"/>
      <c r="E134" s="56"/>
      <c r="F134" s="55"/>
      <c r="G134" s="33" t="s">
        <v>211</v>
      </c>
      <c r="H134" s="36">
        <v>500</v>
      </c>
      <c r="I134" s="58"/>
      <c r="J134" s="120">
        <f t="shared" si="8"/>
        <v>0</v>
      </c>
      <c r="K134" s="120">
        <f t="shared" si="5"/>
        <v>0</v>
      </c>
      <c r="L134" s="121">
        <f t="shared" si="6"/>
        <v>0</v>
      </c>
      <c r="M134" s="1">
        <v>0.08</v>
      </c>
    </row>
    <row r="135" spans="1:13" ht="60" customHeight="1" thickBot="1">
      <c r="A135" s="83">
        <v>117</v>
      </c>
      <c r="B135" s="35" t="s">
        <v>144</v>
      </c>
      <c r="C135" s="60"/>
      <c r="D135" s="61"/>
      <c r="E135" s="62"/>
      <c r="F135" s="61"/>
      <c r="G135" s="35" t="s">
        <v>19</v>
      </c>
      <c r="H135" s="63">
        <v>75000</v>
      </c>
      <c r="I135" s="64"/>
      <c r="J135" s="120">
        <f t="shared" si="8"/>
        <v>0</v>
      </c>
      <c r="K135" s="122">
        <f t="shared" si="5"/>
        <v>0</v>
      </c>
      <c r="L135" s="123">
        <f t="shared" si="6"/>
        <v>0</v>
      </c>
      <c r="M135" s="1">
        <v>0.08</v>
      </c>
    </row>
    <row r="136" spans="1:13" ht="60" customHeight="1" thickBot="1">
      <c r="A136" s="83">
        <v>118</v>
      </c>
      <c r="B136" s="33" t="s">
        <v>20</v>
      </c>
      <c r="C136" s="54"/>
      <c r="D136" s="55"/>
      <c r="E136" s="56"/>
      <c r="F136" s="55"/>
      <c r="G136" s="33" t="s">
        <v>210</v>
      </c>
      <c r="H136" s="57">
        <v>45800</v>
      </c>
      <c r="I136" s="58"/>
      <c r="J136" s="120">
        <f t="shared" si="8"/>
        <v>0</v>
      </c>
      <c r="K136" s="120">
        <f t="shared" si="5"/>
        <v>0</v>
      </c>
      <c r="L136" s="121">
        <f t="shared" si="6"/>
        <v>0</v>
      </c>
      <c r="M136" s="1">
        <v>0.08</v>
      </c>
    </row>
    <row r="137" spans="1:13" ht="60" customHeight="1" thickBot="1">
      <c r="A137" s="83">
        <v>119</v>
      </c>
      <c r="B137" s="33" t="s">
        <v>21</v>
      </c>
      <c r="C137" s="54"/>
      <c r="D137" s="55"/>
      <c r="E137" s="56"/>
      <c r="F137" s="55"/>
      <c r="G137" s="33" t="s">
        <v>9</v>
      </c>
      <c r="H137" s="57">
        <v>111000</v>
      </c>
      <c r="I137" s="58"/>
      <c r="J137" s="120">
        <f t="shared" si="8"/>
        <v>0</v>
      </c>
      <c r="K137" s="120">
        <f t="shared" si="5"/>
        <v>0</v>
      </c>
      <c r="L137" s="121">
        <f t="shared" si="6"/>
        <v>0</v>
      </c>
      <c r="M137" s="1">
        <v>0.08</v>
      </c>
    </row>
    <row r="138" spans="1:13" ht="60" customHeight="1" thickBot="1">
      <c r="A138" s="83">
        <v>120</v>
      </c>
      <c r="B138" s="33" t="s">
        <v>145</v>
      </c>
      <c r="C138" s="54"/>
      <c r="D138" s="55"/>
      <c r="E138" s="56"/>
      <c r="F138" s="55"/>
      <c r="G138" s="33" t="s">
        <v>211</v>
      </c>
      <c r="H138" s="36">
        <v>230</v>
      </c>
      <c r="I138" s="58"/>
      <c r="J138" s="120">
        <f t="shared" si="8"/>
        <v>0</v>
      </c>
      <c r="K138" s="120">
        <f t="shared" si="5"/>
        <v>0</v>
      </c>
      <c r="L138" s="121">
        <f t="shared" si="6"/>
        <v>0</v>
      </c>
      <c r="M138" s="1">
        <v>0.08</v>
      </c>
    </row>
    <row r="139" spans="1:13" ht="60" customHeight="1" thickBot="1">
      <c r="A139" s="83">
        <v>121</v>
      </c>
      <c r="B139" s="36" t="s">
        <v>146</v>
      </c>
      <c r="C139" s="54"/>
      <c r="D139" s="55"/>
      <c r="E139" s="56"/>
      <c r="F139" s="55"/>
      <c r="G139" s="33" t="s">
        <v>211</v>
      </c>
      <c r="H139" s="57">
        <v>39500</v>
      </c>
      <c r="I139" s="58"/>
      <c r="J139" s="120">
        <f t="shared" si="8"/>
        <v>0</v>
      </c>
      <c r="K139" s="120">
        <f t="shared" si="5"/>
        <v>0</v>
      </c>
      <c r="L139" s="121">
        <f t="shared" si="6"/>
        <v>0</v>
      </c>
      <c r="M139" s="1">
        <v>0.08</v>
      </c>
    </row>
    <row r="140" spans="1:13" ht="60" customHeight="1" thickBot="1">
      <c r="A140" s="83">
        <v>122</v>
      </c>
      <c r="B140" s="36" t="s">
        <v>147</v>
      </c>
      <c r="C140" s="54"/>
      <c r="D140" s="55"/>
      <c r="E140" s="56"/>
      <c r="F140" s="55"/>
      <c r="G140" s="33" t="s">
        <v>211</v>
      </c>
      <c r="H140" s="36">
        <v>700</v>
      </c>
      <c r="I140" s="58"/>
      <c r="J140" s="120">
        <f t="shared" si="8"/>
        <v>0</v>
      </c>
      <c r="K140" s="120">
        <f t="shared" si="5"/>
        <v>0</v>
      </c>
      <c r="L140" s="121">
        <f t="shared" si="6"/>
        <v>0</v>
      </c>
      <c r="M140" s="1">
        <v>0.08</v>
      </c>
    </row>
    <row r="141" spans="1:13" ht="60" customHeight="1" thickBot="1">
      <c r="A141" s="83">
        <v>123</v>
      </c>
      <c r="B141" s="36" t="s">
        <v>148</v>
      </c>
      <c r="C141" s="54"/>
      <c r="D141" s="55"/>
      <c r="E141" s="56"/>
      <c r="F141" s="55"/>
      <c r="G141" s="33" t="s">
        <v>211</v>
      </c>
      <c r="H141" s="57">
        <v>7760</v>
      </c>
      <c r="I141" s="58"/>
      <c r="J141" s="120">
        <f t="shared" si="8"/>
        <v>0</v>
      </c>
      <c r="K141" s="120">
        <f t="shared" si="5"/>
        <v>0</v>
      </c>
      <c r="L141" s="121">
        <f t="shared" si="6"/>
        <v>0</v>
      </c>
      <c r="M141" s="1">
        <v>0.08</v>
      </c>
    </row>
    <row r="142" spans="1:13" ht="60" customHeight="1" thickBot="1">
      <c r="A142" s="83">
        <v>124</v>
      </c>
      <c r="B142" s="36" t="s">
        <v>149</v>
      </c>
      <c r="C142" s="54"/>
      <c r="D142" s="55"/>
      <c r="E142" s="56"/>
      <c r="F142" s="55"/>
      <c r="G142" s="33" t="s">
        <v>211</v>
      </c>
      <c r="H142" s="57">
        <v>9000</v>
      </c>
      <c r="I142" s="58"/>
      <c r="J142" s="120">
        <f t="shared" si="8"/>
        <v>0</v>
      </c>
      <c r="K142" s="120">
        <f t="shared" si="5"/>
        <v>0</v>
      </c>
      <c r="L142" s="121">
        <f t="shared" si="6"/>
        <v>0</v>
      </c>
      <c r="M142" s="1">
        <v>0.08</v>
      </c>
    </row>
    <row r="143" spans="1:13" ht="60" customHeight="1" thickBot="1">
      <c r="A143" s="83">
        <v>125</v>
      </c>
      <c r="B143" s="36" t="s">
        <v>150</v>
      </c>
      <c r="C143" s="54"/>
      <c r="D143" s="55"/>
      <c r="E143" s="56"/>
      <c r="F143" s="55"/>
      <c r="G143" s="33" t="s">
        <v>211</v>
      </c>
      <c r="H143" s="57">
        <v>24000</v>
      </c>
      <c r="I143" s="58"/>
      <c r="J143" s="120">
        <f t="shared" si="8"/>
        <v>0</v>
      </c>
      <c r="K143" s="120">
        <f t="shared" si="5"/>
        <v>0</v>
      </c>
      <c r="L143" s="121">
        <f t="shared" si="6"/>
        <v>0</v>
      </c>
      <c r="M143" s="1">
        <v>0.08</v>
      </c>
    </row>
    <row r="144" spans="1:13" ht="60" customHeight="1" thickBot="1">
      <c r="A144" s="83">
        <v>126</v>
      </c>
      <c r="B144" s="36" t="s">
        <v>151</v>
      </c>
      <c r="C144" s="54"/>
      <c r="D144" s="55"/>
      <c r="E144" s="56"/>
      <c r="F144" s="55"/>
      <c r="G144" s="36" t="s">
        <v>10</v>
      </c>
      <c r="H144" s="57">
        <v>3800</v>
      </c>
      <c r="I144" s="58"/>
      <c r="J144" s="120">
        <f t="shared" si="8"/>
        <v>0</v>
      </c>
      <c r="K144" s="120">
        <f t="shared" si="5"/>
        <v>0</v>
      </c>
      <c r="L144" s="121">
        <f t="shared" si="6"/>
        <v>0</v>
      </c>
      <c r="M144" s="1">
        <v>0.08</v>
      </c>
    </row>
    <row r="145" spans="1:13" ht="60" customHeight="1" thickBot="1">
      <c r="A145" s="83">
        <v>127</v>
      </c>
      <c r="B145" s="33" t="s">
        <v>152</v>
      </c>
      <c r="C145" s="54"/>
      <c r="D145" s="55"/>
      <c r="E145" s="56"/>
      <c r="F145" s="55"/>
      <c r="G145" s="33" t="s">
        <v>211</v>
      </c>
      <c r="H145" s="57">
        <v>2100</v>
      </c>
      <c r="I145" s="58"/>
      <c r="J145" s="120">
        <f t="shared" si="8"/>
        <v>0</v>
      </c>
      <c r="K145" s="120">
        <f t="shared" si="5"/>
        <v>0</v>
      </c>
      <c r="L145" s="121">
        <f t="shared" si="6"/>
        <v>0</v>
      </c>
      <c r="M145" s="1">
        <v>0.08</v>
      </c>
    </row>
    <row r="146" spans="1:13" ht="60" customHeight="1">
      <c r="A146" s="161">
        <v>128</v>
      </c>
      <c r="B146" s="165" t="s">
        <v>153</v>
      </c>
      <c r="C146" s="74"/>
      <c r="D146" s="74"/>
      <c r="E146" s="98"/>
      <c r="F146" s="74"/>
      <c r="G146" s="34" t="s">
        <v>211</v>
      </c>
      <c r="H146" s="99">
        <v>6000</v>
      </c>
      <c r="I146" s="100"/>
      <c r="J146" s="124">
        <f t="shared" si="8"/>
        <v>0</v>
      </c>
      <c r="K146" s="168"/>
      <c r="L146" s="169"/>
      <c r="M146" s="1">
        <v>0.08</v>
      </c>
    </row>
    <row r="147" spans="1:13" ht="60" customHeight="1">
      <c r="A147" s="162"/>
      <c r="B147" s="166"/>
      <c r="C147" s="79"/>
      <c r="D147" s="79"/>
      <c r="E147" s="101"/>
      <c r="F147" s="79"/>
      <c r="G147" s="102" t="s">
        <v>211</v>
      </c>
      <c r="H147" s="139">
        <v>3400</v>
      </c>
      <c r="I147" s="103"/>
      <c r="J147" s="125">
        <f t="shared" si="8"/>
        <v>0</v>
      </c>
      <c r="K147" s="200"/>
      <c r="L147" s="201"/>
      <c r="M147" s="1">
        <v>0.08</v>
      </c>
    </row>
    <row r="148" spans="1:13" ht="60" customHeight="1">
      <c r="A148" s="162"/>
      <c r="B148" s="166"/>
      <c r="C148" s="104"/>
      <c r="D148" s="104"/>
      <c r="E148" s="105"/>
      <c r="F148" s="104"/>
      <c r="G148" s="106" t="s">
        <v>211</v>
      </c>
      <c r="H148" s="107">
        <v>4100</v>
      </c>
      <c r="I148" s="108"/>
      <c r="J148" s="132">
        <f t="shared" si="8"/>
        <v>0</v>
      </c>
      <c r="K148" s="170"/>
      <c r="L148" s="171"/>
      <c r="M148" s="1">
        <v>0.08</v>
      </c>
    </row>
    <row r="149" spans="1:13" ht="30" customHeight="1" thickBot="1">
      <c r="A149" s="163"/>
      <c r="B149" s="167"/>
      <c r="C149" s="164" t="s">
        <v>0</v>
      </c>
      <c r="D149" s="164"/>
      <c r="E149" s="164"/>
      <c r="F149" s="164"/>
      <c r="G149" s="164"/>
      <c r="H149" s="164"/>
      <c r="I149" s="164"/>
      <c r="J149" s="128">
        <f>J146+J148+J147</f>
        <v>0</v>
      </c>
      <c r="K149" s="128">
        <f>J149*M149</f>
        <v>0</v>
      </c>
      <c r="L149" s="129">
        <f>J149+K149</f>
        <v>0</v>
      </c>
      <c r="M149" s="1">
        <v>0.08</v>
      </c>
    </row>
    <row r="150" spans="1:13" ht="60" customHeight="1" thickBot="1">
      <c r="A150" s="53">
        <v>129</v>
      </c>
      <c r="B150" s="39" t="s">
        <v>154</v>
      </c>
      <c r="C150" s="55"/>
      <c r="D150" s="55"/>
      <c r="E150" s="56"/>
      <c r="F150" s="55"/>
      <c r="G150" s="41" t="s">
        <v>10</v>
      </c>
      <c r="H150" s="109">
        <v>55728000</v>
      </c>
      <c r="I150" s="110"/>
      <c r="J150" s="134">
        <f>H150*I150</f>
        <v>0</v>
      </c>
      <c r="K150" s="134">
        <f t="shared" si="5"/>
        <v>0</v>
      </c>
      <c r="L150" s="133">
        <f t="shared" si="6"/>
        <v>0</v>
      </c>
      <c r="M150" s="1">
        <v>0.08</v>
      </c>
    </row>
    <row r="151" spans="1:13" ht="60" customHeight="1">
      <c r="A151" s="161">
        <v>130</v>
      </c>
      <c r="B151" s="165" t="s">
        <v>155</v>
      </c>
      <c r="C151" s="74"/>
      <c r="D151" s="74"/>
      <c r="E151" s="98"/>
      <c r="F151" s="74"/>
      <c r="G151" s="34" t="s">
        <v>211</v>
      </c>
      <c r="H151" s="111">
        <v>22000</v>
      </c>
      <c r="I151" s="112"/>
      <c r="J151" s="135">
        <f>H151*I151</f>
        <v>0</v>
      </c>
      <c r="K151" s="168"/>
      <c r="L151" s="169"/>
      <c r="M151" s="1">
        <v>0.08</v>
      </c>
    </row>
    <row r="152" spans="1:13" ht="60" customHeight="1">
      <c r="A152" s="162"/>
      <c r="B152" s="166"/>
      <c r="C152" s="79"/>
      <c r="D152" s="79"/>
      <c r="E152" s="101"/>
      <c r="F152" s="79"/>
      <c r="G152" s="102" t="s">
        <v>211</v>
      </c>
      <c r="H152" s="113">
        <v>18000</v>
      </c>
      <c r="I152" s="114"/>
      <c r="J152" s="132">
        <f>H152*I152</f>
        <v>0</v>
      </c>
      <c r="K152" s="170"/>
      <c r="L152" s="171"/>
      <c r="M152" s="1">
        <v>0.08</v>
      </c>
    </row>
    <row r="153" spans="1:13" ht="30" customHeight="1" thickBot="1">
      <c r="A153" s="176"/>
      <c r="B153" s="166"/>
      <c r="C153" s="164" t="s">
        <v>0</v>
      </c>
      <c r="D153" s="164"/>
      <c r="E153" s="164"/>
      <c r="F153" s="164"/>
      <c r="G153" s="164"/>
      <c r="H153" s="164"/>
      <c r="I153" s="164"/>
      <c r="J153" s="126">
        <f>J152+J151</f>
        <v>0</v>
      </c>
      <c r="K153" s="126">
        <f>J153*M153</f>
        <v>0</v>
      </c>
      <c r="L153" s="127">
        <f>J153+K153</f>
        <v>0</v>
      </c>
      <c r="M153" s="1">
        <v>0.08</v>
      </c>
    </row>
    <row r="154" spans="1:13" ht="60" customHeight="1" thickBot="1">
      <c r="A154" s="53">
        <v>131</v>
      </c>
      <c r="B154" s="40" t="s">
        <v>156</v>
      </c>
      <c r="C154" s="54"/>
      <c r="D154" s="55"/>
      <c r="E154" s="56"/>
      <c r="F154" s="55"/>
      <c r="G154" s="33" t="s">
        <v>211</v>
      </c>
      <c r="H154" s="115">
        <v>6800</v>
      </c>
      <c r="I154" s="110"/>
      <c r="J154" s="134">
        <f>H154*I154</f>
        <v>0</v>
      </c>
      <c r="K154" s="134">
        <f t="shared" ref="K154:K195" si="9">J154*M154</f>
        <v>0</v>
      </c>
      <c r="L154" s="133">
        <f t="shared" ref="L154:L195" si="10">SUM(J154,K154)</f>
        <v>0</v>
      </c>
      <c r="M154" s="1">
        <v>0.08</v>
      </c>
    </row>
    <row r="155" spans="1:13" ht="60" customHeight="1" thickBot="1">
      <c r="A155" s="53">
        <v>132</v>
      </c>
      <c r="B155" s="41" t="s">
        <v>157</v>
      </c>
      <c r="C155" s="54"/>
      <c r="D155" s="55"/>
      <c r="E155" s="56"/>
      <c r="F155" s="55"/>
      <c r="G155" s="33" t="s">
        <v>211</v>
      </c>
      <c r="H155" s="115">
        <v>8000</v>
      </c>
      <c r="I155" s="110"/>
      <c r="J155" s="134">
        <f>H155*I155</f>
        <v>0</v>
      </c>
      <c r="K155" s="134">
        <f t="shared" si="9"/>
        <v>0</v>
      </c>
      <c r="L155" s="133">
        <f t="shared" si="10"/>
        <v>0</v>
      </c>
      <c r="M155" s="1">
        <v>0.08</v>
      </c>
    </row>
    <row r="156" spans="1:13" ht="60" customHeight="1">
      <c r="A156" s="161">
        <v>133</v>
      </c>
      <c r="B156" s="165" t="s">
        <v>158</v>
      </c>
      <c r="C156" s="74"/>
      <c r="D156" s="74"/>
      <c r="E156" s="98"/>
      <c r="F156" s="74"/>
      <c r="G156" s="116" t="s">
        <v>211</v>
      </c>
      <c r="H156" s="117">
        <v>400</v>
      </c>
      <c r="I156" s="112"/>
      <c r="J156" s="135">
        <f>H156*I156</f>
        <v>0</v>
      </c>
      <c r="K156" s="168"/>
      <c r="L156" s="169"/>
      <c r="M156" s="1">
        <v>0.08</v>
      </c>
    </row>
    <row r="157" spans="1:13" ht="60" customHeight="1">
      <c r="A157" s="162"/>
      <c r="B157" s="166"/>
      <c r="C157" s="79"/>
      <c r="D157" s="79"/>
      <c r="E157" s="101"/>
      <c r="F157" s="79"/>
      <c r="G157" s="102" t="s">
        <v>211</v>
      </c>
      <c r="H157" s="113">
        <v>1200</v>
      </c>
      <c r="I157" s="114"/>
      <c r="J157" s="132">
        <f>H157*I157</f>
        <v>0</v>
      </c>
      <c r="K157" s="170"/>
      <c r="L157" s="171"/>
      <c r="M157" s="1">
        <v>0.08</v>
      </c>
    </row>
    <row r="158" spans="1:13" ht="30" customHeight="1" thickBot="1">
      <c r="A158" s="163"/>
      <c r="B158" s="167"/>
      <c r="C158" s="164" t="s">
        <v>0</v>
      </c>
      <c r="D158" s="164"/>
      <c r="E158" s="164"/>
      <c r="F158" s="164"/>
      <c r="G158" s="164"/>
      <c r="H158" s="164"/>
      <c r="I158" s="164"/>
      <c r="J158" s="128">
        <f>J157+J156</f>
        <v>0</v>
      </c>
      <c r="K158" s="128">
        <f>J158*M158</f>
        <v>0</v>
      </c>
      <c r="L158" s="129">
        <f>J158+K158</f>
        <v>0</v>
      </c>
      <c r="M158" s="1">
        <v>0.08</v>
      </c>
    </row>
    <row r="159" spans="1:13" ht="60" customHeight="1" thickBot="1">
      <c r="A159" s="53">
        <v>134</v>
      </c>
      <c r="B159" s="39" t="s">
        <v>22</v>
      </c>
      <c r="C159" s="55"/>
      <c r="D159" s="55"/>
      <c r="E159" s="56"/>
      <c r="F159" s="55"/>
      <c r="G159" s="33" t="s">
        <v>211</v>
      </c>
      <c r="H159" s="115">
        <v>38750</v>
      </c>
      <c r="I159" s="110"/>
      <c r="J159" s="134">
        <f>H159*I159</f>
        <v>0</v>
      </c>
      <c r="K159" s="134">
        <f t="shared" si="9"/>
        <v>0</v>
      </c>
      <c r="L159" s="133">
        <f t="shared" si="10"/>
        <v>0</v>
      </c>
      <c r="M159" s="1">
        <v>0.08</v>
      </c>
    </row>
    <row r="160" spans="1:13" ht="60" customHeight="1">
      <c r="A160" s="161">
        <v>135</v>
      </c>
      <c r="B160" s="165" t="s">
        <v>159</v>
      </c>
      <c r="C160" s="74"/>
      <c r="D160" s="74"/>
      <c r="E160" s="98"/>
      <c r="F160" s="74"/>
      <c r="G160" s="34" t="s">
        <v>211</v>
      </c>
      <c r="H160" s="111">
        <v>79300</v>
      </c>
      <c r="I160" s="112"/>
      <c r="J160" s="135">
        <f>H160*I160</f>
        <v>0</v>
      </c>
      <c r="K160" s="168"/>
      <c r="L160" s="169"/>
      <c r="M160" s="1">
        <v>0.08</v>
      </c>
    </row>
    <row r="161" spans="1:13" ht="60" customHeight="1">
      <c r="A161" s="162"/>
      <c r="B161" s="166"/>
      <c r="C161" s="104"/>
      <c r="D161" s="104"/>
      <c r="E161" s="105"/>
      <c r="F161" s="104"/>
      <c r="G161" s="118" t="s">
        <v>211</v>
      </c>
      <c r="H161" s="107">
        <v>2300</v>
      </c>
      <c r="I161" s="108"/>
      <c r="J161" s="132">
        <f>H161*I161</f>
        <v>0</v>
      </c>
      <c r="K161" s="170"/>
      <c r="L161" s="171"/>
      <c r="M161" s="1">
        <v>0.08</v>
      </c>
    </row>
    <row r="162" spans="1:13" ht="30" customHeight="1" thickBot="1">
      <c r="A162" s="176"/>
      <c r="B162" s="166"/>
      <c r="C162" s="164" t="s">
        <v>0</v>
      </c>
      <c r="D162" s="164"/>
      <c r="E162" s="164"/>
      <c r="F162" s="164"/>
      <c r="G162" s="164"/>
      <c r="H162" s="164"/>
      <c r="I162" s="164"/>
      <c r="J162" s="126">
        <f>J161+J160</f>
        <v>0</v>
      </c>
      <c r="K162" s="126">
        <f>J162*M162</f>
        <v>0</v>
      </c>
      <c r="L162" s="127">
        <f>J162+K162</f>
        <v>0</v>
      </c>
      <c r="M162" s="1">
        <v>0.08</v>
      </c>
    </row>
    <row r="163" spans="1:13" ht="60" customHeight="1">
      <c r="A163" s="161">
        <v>136</v>
      </c>
      <c r="B163" s="165" t="s">
        <v>160</v>
      </c>
      <c r="C163" s="74"/>
      <c r="D163" s="74"/>
      <c r="E163" s="98"/>
      <c r="F163" s="74"/>
      <c r="G163" s="116" t="s">
        <v>211</v>
      </c>
      <c r="H163" s="111">
        <v>16700</v>
      </c>
      <c r="I163" s="112"/>
      <c r="J163" s="135">
        <f>H163*I163</f>
        <v>0</v>
      </c>
      <c r="K163" s="168"/>
      <c r="L163" s="169"/>
      <c r="M163" s="1">
        <v>0.08</v>
      </c>
    </row>
    <row r="164" spans="1:13" ht="60" customHeight="1">
      <c r="A164" s="162"/>
      <c r="B164" s="166"/>
      <c r="C164" s="104"/>
      <c r="D164" s="104"/>
      <c r="E164" s="105"/>
      <c r="F164" s="104"/>
      <c r="G164" s="106" t="s">
        <v>211</v>
      </c>
      <c r="H164" s="107">
        <v>23500</v>
      </c>
      <c r="I164" s="108"/>
      <c r="J164" s="132">
        <f>H164*I164</f>
        <v>0</v>
      </c>
      <c r="K164" s="170"/>
      <c r="L164" s="171"/>
      <c r="M164" s="1">
        <v>0.08</v>
      </c>
    </row>
    <row r="165" spans="1:13" ht="30" customHeight="1" thickBot="1">
      <c r="A165" s="163"/>
      <c r="B165" s="167"/>
      <c r="C165" s="164" t="s">
        <v>0</v>
      </c>
      <c r="D165" s="164"/>
      <c r="E165" s="164"/>
      <c r="F165" s="164"/>
      <c r="G165" s="164"/>
      <c r="H165" s="164"/>
      <c r="I165" s="164"/>
      <c r="J165" s="128">
        <f>J164+J163</f>
        <v>0</v>
      </c>
      <c r="K165" s="128">
        <f>J165*M165</f>
        <v>0</v>
      </c>
      <c r="L165" s="129">
        <f>J165+K165</f>
        <v>0</v>
      </c>
      <c r="M165" s="1">
        <v>0.08</v>
      </c>
    </row>
    <row r="166" spans="1:13" ht="60" customHeight="1" thickBot="1">
      <c r="A166" s="53">
        <v>137</v>
      </c>
      <c r="B166" s="39" t="s">
        <v>161</v>
      </c>
      <c r="C166" s="55"/>
      <c r="D166" s="55"/>
      <c r="E166" s="56"/>
      <c r="F166" s="55"/>
      <c r="G166" s="33" t="s">
        <v>211</v>
      </c>
      <c r="H166" s="115">
        <v>1080</v>
      </c>
      <c r="I166" s="110"/>
      <c r="J166" s="134">
        <f>H166*I166</f>
        <v>0</v>
      </c>
      <c r="K166" s="134">
        <f t="shared" si="9"/>
        <v>0</v>
      </c>
      <c r="L166" s="133">
        <f t="shared" si="10"/>
        <v>0</v>
      </c>
      <c r="M166" s="1">
        <v>0.08</v>
      </c>
    </row>
    <row r="167" spans="1:13" ht="60" customHeight="1">
      <c r="A167" s="161">
        <v>138</v>
      </c>
      <c r="B167" s="165" t="s">
        <v>162</v>
      </c>
      <c r="C167" s="74"/>
      <c r="D167" s="74"/>
      <c r="E167" s="98"/>
      <c r="F167" s="74"/>
      <c r="G167" s="34" t="s">
        <v>211</v>
      </c>
      <c r="H167" s="111">
        <v>2800</v>
      </c>
      <c r="I167" s="112"/>
      <c r="J167" s="135">
        <f>H167*I167</f>
        <v>0</v>
      </c>
      <c r="K167" s="168"/>
      <c r="L167" s="169"/>
      <c r="M167" s="1">
        <v>0.08</v>
      </c>
    </row>
    <row r="168" spans="1:13" ht="60" customHeight="1">
      <c r="A168" s="162"/>
      <c r="B168" s="166"/>
      <c r="C168" s="104"/>
      <c r="D168" s="104"/>
      <c r="E168" s="105"/>
      <c r="F168" s="104"/>
      <c r="G168" s="118" t="s">
        <v>211</v>
      </c>
      <c r="H168" s="107">
        <v>3800</v>
      </c>
      <c r="I168" s="108"/>
      <c r="J168" s="132">
        <f>H168*I168</f>
        <v>0</v>
      </c>
      <c r="K168" s="170"/>
      <c r="L168" s="171"/>
      <c r="M168" s="1">
        <v>0.08</v>
      </c>
    </row>
    <row r="169" spans="1:13" ht="30" customHeight="1" thickBot="1">
      <c r="A169" s="163"/>
      <c r="B169" s="167"/>
      <c r="C169" s="164" t="s">
        <v>0</v>
      </c>
      <c r="D169" s="164"/>
      <c r="E169" s="164"/>
      <c r="F169" s="164"/>
      <c r="G169" s="164"/>
      <c r="H169" s="164"/>
      <c r="I169" s="164"/>
      <c r="J169" s="128">
        <f>J168+J167</f>
        <v>0</v>
      </c>
      <c r="K169" s="128">
        <f>J169*M169</f>
        <v>0</v>
      </c>
      <c r="L169" s="129">
        <f>J169+K169</f>
        <v>0</v>
      </c>
      <c r="M169" s="1">
        <v>0.08</v>
      </c>
    </row>
    <row r="170" spans="1:13" ht="60" customHeight="1" thickBot="1">
      <c r="A170" s="53">
        <v>139</v>
      </c>
      <c r="B170" s="42" t="s">
        <v>163</v>
      </c>
      <c r="C170" s="55"/>
      <c r="D170" s="55"/>
      <c r="E170" s="56"/>
      <c r="F170" s="55"/>
      <c r="G170" s="33" t="s">
        <v>211</v>
      </c>
      <c r="H170" s="115">
        <v>3800</v>
      </c>
      <c r="I170" s="110"/>
      <c r="J170" s="134">
        <f>H170*I170</f>
        <v>0</v>
      </c>
      <c r="K170" s="134">
        <f t="shared" si="9"/>
        <v>0</v>
      </c>
      <c r="L170" s="133">
        <f t="shared" si="10"/>
        <v>0</v>
      </c>
      <c r="M170" s="1">
        <v>0.08</v>
      </c>
    </row>
    <row r="171" spans="1:13" ht="60" customHeight="1">
      <c r="A171" s="161">
        <v>140</v>
      </c>
      <c r="B171" s="165" t="s">
        <v>164</v>
      </c>
      <c r="C171" s="74"/>
      <c r="D171" s="74"/>
      <c r="E171" s="98"/>
      <c r="F171" s="74"/>
      <c r="G171" s="34" t="s">
        <v>211</v>
      </c>
      <c r="H171" s="111">
        <v>5500</v>
      </c>
      <c r="I171" s="112"/>
      <c r="J171" s="135">
        <f>H171*I171</f>
        <v>0</v>
      </c>
      <c r="K171" s="168"/>
      <c r="L171" s="169"/>
      <c r="M171" s="1">
        <v>0.08</v>
      </c>
    </row>
    <row r="172" spans="1:13" ht="60" customHeight="1">
      <c r="A172" s="162"/>
      <c r="B172" s="166"/>
      <c r="C172" s="104"/>
      <c r="D172" s="104"/>
      <c r="E172" s="105"/>
      <c r="F172" s="104"/>
      <c r="G172" s="118" t="s">
        <v>211</v>
      </c>
      <c r="H172" s="107">
        <v>36300</v>
      </c>
      <c r="I172" s="108"/>
      <c r="J172" s="132">
        <f>H172*I172</f>
        <v>0</v>
      </c>
      <c r="K172" s="170"/>
      <c r="L172" s="171"/>
      <c r="M172" s="1">
        <v>0.08</v>
      </c>
    </row>
    <row r="173" spans="1:13" ht="30" customHeight="1" thickBot="1">
      <c r="A173" s="163"/>
      <c r="B173" s="167"/>
      <c r="C173" s="164" t="s">
        <v>0</v>
      </c>
      <c r="D173" s="164"/>
      <c r="E173" s="164"/>
      <c r="F173" s="164"/>
      <c r="G173" s="164"/>
      <c r="H173" s="164"/>
      <c r="I173" s="164"/>
      <c r="J173" s="128">
        <f>J172+J171</f>
        <v>0</v>
      </c>
      <c r="K173" s="128">
        <f>J173*M173</f>
        <v>0</v>
      </c>
      <c r="L173" s="129">
        <f>J173+K173</f>
        <v>0</v>
      </c>
      <c r="M173" s="1">
        <v>0.08</v>
      </c>
    </row>
    <row r="174" spans="1:13" ht="60" customHeight="1" thickBot="1">
      <c r="A174" s="67">
        <v>141</v>
      </c>
      <c r="B174" s="38" t="s">
        <v>165</v>
      </c>
      <c r="C174" s="55"/>
      <c r="D174" s="55"/>
      <c r="E174" s="56"/>
      <c r="F174" s="55"/>
      <c r="G174" s="33" t="s">
        <v>211</v>
      </c>
      <c r="H174" s="115">
        <v>25000</v>
      </c>
      <c r="I174" s="110"/>
      <c r="J174" s="134">
        <f>H174*I174</f>
        <v>0</v>
      </c>
      <c r="K174" s="134">
        <f t="shared" si="9"/>
        <v>0</v>
      </c>
      <c r="L174" s="133">
        <f t="shared" si="10"/>
        <v>0</v>
      </c>
      <c r="M174" s="1">
        <v>0.08</v>
      </c>
    </row>
    <row r="175" spans="1:13" ht="60" customHeight="1">
      <c r="A175" s="161">
        <v>142</v>
      </c>
      <c r="B175" s="165" t="s">
        <v>166</v>
      </c>
      <c r="C175" s="74"/>
      <c r="D175" s="74"/>
      <c r="E175" s="98"/>
      <c r="F175" s="74"/>
      <c r="G175" s="34" t="s">
        <v>211</v>
      </c>
      <c r="H175" s="111">
        <v>12900</v>
      </c>
      <c r="I175" s="112"/>
      <c r="J175" s="135">
        <f>H175*I175</f>
        <v>0</v>
      </c>
      <c r="K175" s="168"/>
      <c r="L175" s="169"/>
      <c r="M175" s="1">
        <v>0.08</v>
      </c>
    </row>
    <row r="176" spans="1:13" ht="60" customHeight="1">
      <c r="A176" s="162"/>
      <c r="B176" s="166"/>
      <c r="C176" s="104"/>
      <c r="D176" s="104"/>
      <c r="E176" s="105"/>
      <c r="F176" s="104"/>
      <c r="G176" s="118" t="s">
        <v>211</v>
      </c>
      <c r="H176" s="107">
        <v>3900</v>
      </c>
      <c r="I176" s="108"/>
      <c r="J176" s="132">
        <f>H176*I176</f>
        <v>0</v>
      </c>
      <c r="K176" s="170"/>
      <c r="L176" s="171"/>
      <c r="M176" s="1">
        <v>0.08</v>
      </c>
    </row>
    <row r="177" spans="1:13" ht="30" customHeight="1" thickBot="1">
      <c r="A177" s="176"/>
      <c r="B177" s="166"/>
      <c r="C177" s="164" t="s">
        <v>0</v>
      </c>
      <c r="D177" s="164"/>
      <c r="E177" s="164"/>
      <c r="F177" s="164"/>
      <c r="G177" s="164"/>
      <c r="H177" s="164"/>
      <c r="I177" s="164"/>
      <c r="J177" s="126">
        <f>J176+J175</f>
        <v>0</v>
      </c>
      <c r="K177" s="126">
        <f>J177*M177</f>
        <v>0</v>
      </c>
      <c r="L177" s="127">
        <f>J177+K177</f>
        <v>0</v>
      </c>
      <c r="M177" s="1">
        <v>0.08</v>
      </c>
    </row>
    <row r="178" spans="1:13" ht="60" customHeight="1">
      <c r="A178" s="183">
        <v>143</v>
      </c>
      <c r="B178" s="186" t="s">
        <v>167</v>
      </c>
      <c r="C178" s="144"/>
      <c r="D178" s="74"/>
      <c r="E178" s="98"/>
      <c r="F178" s="144"/>
      <c r="G178" s="117" t="s">
        <v>10</v>
      </c>
      <c r="H178" s="145">
        <v>1550000</v>
      </c>
      <c r="I178" s="112"/>
      <c r="J178" s="135">
        <f>H178*I178</f>
        <v>0</v>
      </c>
      <c r="K178" s="190"/>
      <c r="L178" s="191"/>
      <c r="M178" s="1">
        <v>0.08</v>
      </c>
    </row>
    <row r="179" spans="1:13" ht="60" customHeight="1">
      <c r="A179" s="184"/>
      <c r="B179" s="187"/>
      <c r="C179" s="147"/>
      <c r="D179" s="79"/>
      <c r="E179" s="101"/>
      <c r="F179" s="147"/>
      <c r="G179" s="148" t="s">
        <v>10</v>
      </c>
      <c r="H179" s="149">
        <v>1530000</v>
      </c>
      <c r="I179" s="114"/>
      <c r="J179" s="150">
        <f>H179*I179</f>
        <v>0</v>
      </c>
      <c r="K179" s="192"/>
      <c r="L179" s="193"/>
      <c r="M179" s="1">
        <v>0.08</v>
      </c>
    </row>
    <row r="180" spans="1:13" ht="30" customHeight="1" thickBot="1">
      <c r="A180" s="185"/>
      <c r="B180" s="188"/>
      <c r="C180" s="189" t="s">
        <v>0</v>
      </c>
      <c r="D180" s="189"/>
      <c r="E180" s="189"/>
      <c r="F180" s="189"/>
      <c r="G180" s="189"/>
      <c r="H180" s="189"/>
      <c r="I180" s="189"/>
      <c r="J180" s="153">
        <f>J179+J178</f>
        <v>0</v>
      </c>
      <c r="K180" s="153">
        <f>J180*M180</f>
        <v>0</v>
      </c>
      <c r="L180" s="154">
        <f>J180+K180</f>
        <v>0</v>
      </c>
      <c r="M180" s="1">
        <v>0.08</v>
      </c>
    </row>
    <row r="181" spans="1:13" ht="60" customHeight="1" thickBot="1">
      <c r="A181" s="151">
        <v>144</v>
      </c>
      <c r="B181" s="146" t="s">
        <v>88</v>
      </c>
      <c r="C181" s="140"/>
      <c r="D181" s="85"/>
      <c r="E181" s="86"/>
      <c r="F181" s="140"/>
      <c r="G181" s="146" t="s">
        <v>212</v>
      </c>
      <c r="H181" s="141">
        <v>100</v>
      </c>
      <c r="I181" s="142"/>
      <c r="J181" s="143">
        <f t="shared" ref="J181:J220" si="11">H181*I181</f>
        <v>0</v>
      </c>
      <c r="K181" s="143">
        <f t="shared" si="9"/>
        <v>0</v>
      </c>
      <c r="L181" s="152">
        <f t="shared" si="10"/>
        <v>0</v>
      </c>
      <c r="M181" s="1">
        <v>0.08</v>
      </c>
    </row>
    <row r="182" spans="1:13" ht="60" customHeight="1" thickBot="1">
      <c r="A182" s="53">
        <v>145</v>
      </c>
      <c r="B182" s="33" t="s">
        <v>89</v>
      </c>
      <c r="C182" s="119"/>
      <c r="D182" s="55"/>
      <c r="E182" s="56"/>
      <c r="F182" s="119"/>
      <c r="G182" s="33" t="s">
        <v>212</v>
      </c>
      <c r="H182" s="41">
        <v>120</v>
      </c>
      <c r="I182" s="110"/>
      <c r="J182" s="134">
        <f t="shared" si="11"/>
        <v>0</v>
      </c>
      <c r="K182" s="134">
        <f t="shared" si="9"/>
        <v>0</v>
      </c>
      <c r="L182" s="133">
        <f t="shared" si="10"/>
        <v>0</v>
      </c>
      <c r="M182" s="1">
        <v>0.08</v>
      </c>
    </row>
    <row r="183" spans="1:13" ht="60" customHeight="1" thickBot="1">
      <c r="A183" s="53">
        <v>146</v>
      </c>
      <c r="B183" s="33" t="s">
        <v>90</v>
      </c>
      <c r="C183" s="119"/>
      <c r="D183" s="55"/>
      <c r="E183" s="56"/>
      <c r="F183" s="119"/>
      <c r="G183" s="33" t="s">
        <v>212</v>
      </c>
      <c r="H183" s="115">
        <v>3190</v>
      </c>
      <c r="I183" s="110"/>
      <c r="J183" s="134">
        <f t="shared" si="11"/>
        <v>0</v>
      </c>
      <c r="K183" s="134">
        <f t="shared" si="9"/>
        <v>0</v>
      </c>
      <c r="L183" s="133">
        <f t="shared" si="10"/>
        <v>0</v>
      </c>
      <c r="M183" s="1">
        <v>0.08</v>
      </c>
    </row>
    <row r="184" spans="1:13" ht="60" customHeight="1" thickBot="1">
      <c r="A184" s="53">
        <v>147</v>
      </c>
      <c r="B184" s="33" t="s">
        <v>91</v>
      </c>
      <c r="C184" s="119"/>
      <c r="D184" s="55"/>
      <c r="E184" s="56"/>
      <c r="F184" s="119"/>
      <c r="G184" s="33" t="s">
        <v>212</v>
      </c>
      <c r="H184" s="41">
        <v>950</v>
      </c>
      <c r="I184" s="110"/>
      <c r="J184" s="134">
        <f t="shared" si="11"/>
        <v>0</v>
      </c>
      <c r="K184" s="134">
        <f t="shared" si="9"/>
        <v>0</v>
      </c>
      <c r="L184" s="133">
        <f t="shared" si="10"/>
        <v>0</v>
      </c>
      <c r="M184" s="1">
        <v>0.08</v>
      </c>
    </row>
    <row r="185" spans="1:13" ht="60" customHeight="1" thickBot="1">
      <c r="A185" s="53">
        <v>148</v>
      </c>
      <c r="B185" s="33" t="s">
        <v>92</v>
      </c>
      <c r="C185" s="119"/>
      <c r="D185" s="55"/>
      <c r="E185" s="56"/>
      <c r="F185" s="119"/>
      <c r="G185" s="33" t="s">
        <v>211</v>
      </c>
      <c r="H185" s="115">
        <v>2840</v>
      </c>
      <c r="I185" s="110"/>
      <c r="J185" s="134">
        <f t="shared" si="11"/>
        <v>0</v>
      </c>
      <c r="K185" s="134">
        <f t="shared" si="9"/>
        <v>0</v>
      </c>
      <c r="L185" s="133">
        <f t="shared" si="10"/>
        <v>0</v>
      </c>
      <c r="M185" s="1">
        <v>0.08</v>
      </c>
    </row>
    <row r="186" spans="1:13" ht="60" customHeight="1" thickBot="1">
      <c r="A186" s="53">
        <v>149</v>
      </c>
      <c r="B186" s="33" t="s">
        <v>93</v>
      </c>
      <c r="C186" s="119"/>
      <c r="D186" s="55"/>
      <c r="E186" s="56"/>
      <c r="F186" s="119"/>
      <c r="G186" s="33" t="s">
        <v>211</v>
      </c>
      <c r="H186" s="115">
        <v>2730</v>
      </c>
      <c r="I186" s="110"/>
      <c r="J186" s="134">
        <f t="shared" si="11"/>
        <v>0</v>
      </c>
      <c r="K186" s="134">
        <f t="shared" si="9"/>
        <v>0</v>
      </c>
      <c r="L186" s="133">
        <f t="shared" si="10"/>
        <v>0</v>
      </c>
      <c r="M186" s="1">
        <v>0.08</v>
      </c>
    </row>
    <row r="187" spans="1:13" ht="60" customHeight="1" thickBot="1">
      <c r="A187" s="53">
        <v>150</v>
      </c>
      <c r="B187" s="33" t="s">
        <v>94</v>
      </c>
      <c r="C187" s="68"/>
      <c r="D187" s="55"/>
      <c r="E187" s="56"/>
      <c r="F187" s="68"/>
      <c r="G187" s="33" t="s">
        <v>211</v>
      </c>
      <c r="H187" s="36">
        <v>6</v>
      </c>
      <c r="I187" s="58"/>
      <c r="J187" s="120">
        <f t="shared" si="11"/>
        <v>0</v>
      </c>
      <c r="K187" s="120">
        <f t="shared" si="9"/>
        <v>0</v>
      </c>
      <c r="L187" s="121">
        <f t="shared" si="10"/>
        <v>0</v>
      </c>
      <c r="M187" s="1">
        <v>0.08</v>
      </c>
    </row>
    <row r="188" spans="1:13" ht="60" customHeight="1" thickBot="1">
      <c r="A188" s="53">
        <v>151</v>
      </c>
      <c r="B188" s="34" t="s">
        <v>95</v>
      </c>
      <c r="C188" s="60"/>
      <c r="D188" s="61"/>
      <c r="E188" s="62"/>
      <c r="F188" s="61"/>
      <c r="G188" s="33" t="s">
        <v>212</v>
      </c>
      <c r="H188" s="35">
        <v>700</v>
      </c>
      <c r="I188" s="64"/>
      <c r="J188" s="122">
        <f t="shared" si="11"/>
        <v>0</v>
      </c>
      <c r="K188" s="122">
        <f t="shared" si="9"/>
        <v>0</v>
      </c>
      <c r="L188" s="123">
        <f t="shared" si="10"/>
        <v>0</v>
      </c>
      <c r="M188" s="1">
        <v>0.08</v>
      </c>
    </row>
    <row r="189" spans="1:13" ht="60" customHeight="1" thickBot="1">
      <c r="A189" s="53">
        <v>152</v>
      </c>
      <c r="B189" s="33" t="s">
        <v>96</v>
      </c>
      <c r="C189" s="54"/>
      <c r="D189" s="55"/>
      <c r="E189" s="56"/>
      <c r="F189" s="55"/>
      <c r="G189" s="33" t="s">
        <v>212</v>
      </c>
      <c r="H189" s="57">
        <v>4500</v>
      </c>
      <c r="I189" s="58"/>
      <c r="J189" s="120">
        <f t="shared" si="11"/>
        <v>0</v>
      </c>
      <c r="K189" s="120">
        <f t="shared" si="9"/>
        <v>0</v>
      </c>
      <c r="L189" s="121">
        <f t="shared" si="10"/>
        <v>0</v>
      </c>
      <c r="M189" s="1">
        <v>0.08</v>
      </c>
    </row>
    <row r="190" spans="1:13" ht="60" customHeight="1" thickBot="1">
      <c r="A190" s="53">
        <v>153</v>
      </c>
      <c r="B190" s="33" t="s">
        <v>23</v>
      </c>
      <c r="C190" s="54"/>
      <c r="D190" s="55"/>
      <c r="E190" s="56"/>
      <c r="F190" s="55"/>
      <c r="G190" s="33" t="s">
        <v>212</v>
      </c>
      <c r="H190" s="57">
        <v>8600</v>
      </c>
      <c r="I190" s="58"/>
      <c r="J190" s="120">
        <f t="shared" si="11"/>
        <v>0</v>
      </c>
      <c r="K190" s="120">
        <f t="shared" si="9"/>
        <v>0</v>
      </c>
      <c r="L190" s="121">
        <f t="shared" si="10"/>
        <v>0</v>
      </c>
      <c r="M190" s="1">
        <v>0.08</v>
      </c>
    </row>
    <row r="191" spans="1:13" ht="60" customHeight="1" thickBot="1">
      <c r="A191" s="53">
        <v>154</v>
      </c>
      <c r="B191" s="33" t="s">
        <v>24</v>
      </c>
      <c r="C191" s="54"/>
      <c r="D191" s="55"/>
      <c r="E191" s="56"/>
      <c r="F191" s="55"/>
      <c r="G191" s="33" t="s">
        <v>211</v>
      </c>
      <c r="H191" s="57">
        <v>2160</v>
      </c>
      <c r="I191" s="58"/>
      <c r="J191" s="120">
        <f t="shared" si="11"/>
        <v>0</v>
      </c>
      <c r="K191" s="120">
        <f t="shared" si="9"/>
        <v>0</v>
      </c>
      <c r="L191" s="121">
        <f t="shared" si="10"/>
        <v>0</v>
      </c>
      <c r="M191" s="1">
        <v>0.08</v>
      </c>
    </row>
    <row r="192" spans="1:13" ht="60" customHeight="1" thickBot="1">
      <c r="A192" s="53">
        <v>155</v>
      </c>
      <c r="B192" s="33" t="s">
        <v>168</v>
      </c>
      <c r="C192" s="54"/>
      <c r="D192" s="55"/>
      <c r="E192" s="56"/>
      <c r="F192" s="55"/>
      <c r="G192" s="33" t="s">
        <v>210</v>
      </c>
      <c r="H192" s="36">
        <v>330</v>
      </c>
      <c r="I192" s="58"/>
      <c r="J192" s="120">
        <f t="shared" si="11"/>
        <v>0</v>
      </c>
      <c r="K192" s="120">
        <f t="shared" si="9"/>
        <v>0</v>
      </c>
      <c r="L192" s="121">
        <f t="shared" si="10"/>
        <v>0</v>
      </c>
      <c r="M192" s="1">
        <v>0.08</v>
      </c>
    </row>
    <row r="193" spans="1:13" ht="60" customHeight="1" thickBot="1">
      <c r="A193" s="53">
        <v>156</v>
      </c>
      <c r="B193" s="33" t="s">
        <v>169</v>
      </c>
      <c r="C193" s="54"/>
      <c r="D193" s="55"/>
      <c r="E193" s="56"/>
      <c r="F193" s="55"/>
      <c r="G193" s="33" t="s">
        <v>210</v>
      </c>
      <c r="H193" s="57">
        <v>2336000</v>
      </c>
      <c r="I193" s="58"/>
      <c r="J193" s="120">
        <f t="shared" si="11"/>
        <v>0</v>
      </c>
      <c r="K193" s="120">
        <f t="shared" si="9"/>
        <v>0</v>
      </c>
      <c r="L193" s="121">
        <f t="shared" si="10"/>
        <v>0</v>
      </c>
      <c r="M193" s="1">
        <v>0.08</v>
      </c>
    </row>
    <row r="194" spans="1:13" ht="60" customHeight="1" thickBot="1">
      <c r="A194" s="53">
        <v>157</v>
      </c>
      <c r="B194" s="33" t="s">
        <v>170</v>
      </c>
      <c r="C194" s="54"/>
      <c r="D194" s="55"/>
      <c r="E194" s="56"/>
      <c r="F194" s="55"/>
      <c r="G194" s="33" t="s">
        <v>210</v>
      </c>
      <c r="H194" s="57">
        <v>650000</v>
      </c>
      <c r="I194" s="58"/>
      <c r="J194" s="120">
        <f t="shared" si="11"/>
        <v>0</v>
      </c>
      <c r="K194" s="120">
        <f t="shared" si="9"/>
        <v>0</v>
      </c>
      <c r="L194" s="121">
        <f t="shared" si="10"/>
        <v>0</v>
      </c>
      <c r="M194" s="1">
        <v>0.08</v>
      </c>
    </row>
    <row r="195" spans="1:13" ht="60" customHeight="1" thickBot="1">
      <c r="A195" s="53">
        <v>158</v>
      </c>
      <c r="B195" s="36" t="s">
        <v>171</v>
      </c>
      <c r="C195" s="54"/>
      <c r="D195" s="55"/>
      <c r="E195" s="56"/>
      <c r="F195" s="55"/>
      <c r="G195" s="33" t="s">
        <v>211</v>
      </c>
      <c r="H195" s="57">
        <v>190800</v>
      </c>
      <c r="I195" s="58"/>
      <c r="J195" s="120">
        <f t="shared" si="11"/>
        <v>0</v>
      </c>
      <c r="K195" s="120">
        <f t="shared" si="9"/>
        <v>0</v>
      </c>
      <c r="L195" s="121">
        <f t="shared" si="10"/>
        <v>0</v>
      </c>
      <c r="M195" s="1">
        <v>0.08</v>
      </c>
    </row>
    <row r="196" spans="1:13" ht="60" customHeight="1" thickBot="1">
      <c r="A196" s="53">
        <v>159</v>
      </c>
      <c r="B196" s="35" t="s">
        <v>172</v>
      </c>
      <c r="C196" s="60"/>
      <c r="D196" s="61"/>
      <c r="E196" s="62"/>
      <c r="F196" s="61"/>
      <c r="G196" s="33" t="s">
        <v>211</v>
      </c>
      <c r="H196" s="63">
        <v>900</v>
      </c>
      <c r="I196" s="64"/>
      <c r="J196" s="122">
        <f t="shared" si="11"/>
        <v>0</v>
      </c>
      <c r="K196" s="122">
        <f>J196*M196</f>
        <v>0</v>
      </c>
      <c r="L196" s="123">
        <f>SUM(J196,K196)</f>
        <v>0</v>
      </c>
      <c r="M196" s="1">
        <v>0.08</v>
      </c>
    </row>
    <row r="197" spans="1:13" ht="60" customHeight="1" thickBot="1">
      <c r="A197" s="53">
        <v>160</v>
      </c>
      <c r="B197" s="33" t="s">
        <v>25</v>
      </c>
      <c r="C197" s="54"/>
      <c r="D197" s="55"/>
      <c r="E197" s="56"/>
      <c r="F197" s="55"/>
      <c r="G197" s="33" t="s">
        <v>211</v>
      </c>
      <c r="H197" s="57">
        <v>1260</v>
      </c>
      <c r="I197" s="58"/>
      <c r="J197" s="120">
        <f t="shared" si="11"/>
        <v>0</v>
      </c>
      <c r="K197" s="120">
        <f>J197*M197</f>
        <v>0</v>
      </c>
      <c r="L197" s="121">
        <f>SUM(J197,K197)</f>
        <v>0</v>
      </c>
      <c r="M197" s="1">
        <v>0.08</v>
      </c>
    </row>
    <row r="198" spans="1:13" ht="60" customHeight="1" thickBot="1">
      <c r="A198" s="53">
        <v>161</v>
      </c>
      <c r="B198" s="33" t="s">
        <v>173</v>
      </c>
      <c r="C198" s="54"/>
      <c r="D198" s="55"/>
      <c r="E198" s="56"/>
      <c r="F198" s="55"/>
      <c r="G198" s="36" t="s">
        <v>214</v>
      </c>
      <c r="H198" s="57">
        <v>10000</v>
      </c>
      <c r="I198" s="58"/>
      <c r="J198" s="120">
        <f t="shared" si="11"/>
        <v>0</v>
      </c>
      <c r="K198" s="120">
        <f>J198*M198</f>
        <v>0</v>
      </c>
      <c r="L198" s="121">
        <f>SUM(J198,K198)</f>
        <v>0</v>
      </c>
      <c r="M198" s="1">
        <v>0.08</v>
      </c>
    </row>
    <row r="199" spans="1:13" ht="60" customHeight="1" thickBot="1">
      <c r="A199" s="53">
        <v>162</v>
      </c>
      <c r="B199" s="33" t="s">
        <v>97</v>
      </c>
      <c r="C199" s="54"/>
      <c r="D199" s="55"/>
      <c r="E199" s="56"/>
      <c r="F199" s="55"/>
      <c r="G199" s="33" t="s">
        <v>210</v>
      </c>
      <c r="H199" s="57">
        <v>56000</v>
      </c>
      <c r="I199" s="58"/>
      <c r="J199" s="120">
        <f t="shared" si="11"/>
        <v>0</v>
      </c>
      <c r="K199" s="120">
        <f t="shared" ref="K199:K206" si="12">J199*M199</f>
        <v>0</v>
      </c>
      <c r="L199" s="121">
        <f t="shared" ref="L199:L206" si="13">SUM(J199,K199)</f>
        <v>0</v>
      </c>
      <c r="M199" s="1">
        <v>0.08</v>
      </c>
    </row>
    <row r="200" spans="1:13" ht="60" customHeight="1" thickBot="1">
      <c r="A200" s="53">
        <v>163</v>
      </c>
      <c r="B200" s="34" t="s">
        <v>98</v>
      </c>
      <c r="C200" s="60"/>
      <c r="D200" s="61"/>
      <c r="E200" s="62"/>
      <c r="F200" s="61"/>
      <c r="G200" s="33" t="s">
        <v>210</v>
      </c>
      <c r="H200" s="63">
        <v>125000</v>
      </c>
      <c r="I200" s="64"/>
      <c r="J200" s="122">
        <f t="shared" si="11"/>
        <v>0</v>
      </c>
      <c r="K200" s="122">
        <f t="shared" si="12"/>
        <v>0</v>
      </c>
      <c r="L200" s="123">
        <f t="shared" si="13"/>
        <v>0</v>
      </c>
      <c r="M200" s="1">
        <v>0.08</v>
      </c>
    </row>
    <row r="201" spans="1:13" ht="60" customHeight="1" thickBot="1">
      <c r="A201" s="53">
        <v>164</v>
      </c>
      <c r="B201" s="33" t="s">
        <v>99</v>
      </c>
      <c r="C201" s="54"/>
      <c r="D201" s="55"/>
      <c r="E201" s="56"/>
      <c r="F201" s="55"/>
      <c r="G201" s="33" t="s">
        <v>211</v>
      </c>
      <c r="H201" s="57">
        <v>7660</v>
      </c>
      <c r="I201" s="58"/>
      <c r="J201" s="120">
        <f t="shared" si="11"/>
        <v>0</v>
      </c>
      <c r="K201" s="120">
        <f t="shared" si="12"/>
        <v>0</v>
      </c>
      <c r="L201" s="121">
        <f t="shared" si="13"/>
        <v>0</v>
      </c>
      <c r="M201" s="1">
        <v>0.08</v>
      </c>
    </row>
    <row r="202" spans="1:13" ht="60" customHeight="1" thickBot="1">
      <c r="A202" s="53">
        <v>165</v>
      </c>
      <c r="B202" s="33" t="s">
        <v>100</v>
      </c>
      <c r="C202" s="54"/>
      <c r="D202" s="55"/>
      <c r="E202" s="56"/>
      <c r="F202" s="55"/>
      <c r="G202" s="33" t="s">
        <v>211</v>
      </c>
      <c r="H202" s="57">
        <v>8800</v>
      </c>
      <c r="I202" s="58"/>
      <c r="J202" s="120">
        <f t="shared" si="11"/>
        <v>0</v>
      </c>
      <c r="K202" s="120">
        <f t="shared" si="12"/>
        <v>0</v>
      </c>
      <c r="L202" s="121">
        <f t="shared" si="13"/>
        <v>0</v>
      </c>
      <c r="M202" s="1">
        <v>0.08</v>
      </c>
    </row>
    <row r="203" spans="1:13" ht="60" customHeight="1" thickBot="1">
      <c r="A203" s="53">
        <v>166</v>
      </c>
      <c r="B203" s="33" t="s">
        <v>101</v>
      </c>
      <c r="C203" s="54"/>
      <c r="D203" s="55"/>
      <c r="E203" s="56"/>
      <c r="F203" s="55"/>
      <c r="G203" s="33" t="s">
        <v>211</v>
      </c>
      <c r="H203" s="57">
        <v>8660</v>
      </c>
      <c r="I203" s="58"/>
      <c r="J203" s="120">
        <f t="shared" si="11"/>
        <v>0</v>
      </c>
      <c r="K203" s="120">
        <f t="shared" si="12"/>
        <v>0</v>
      </c>
      <c r="L203" s="121">
        <f t="shared" si="13"/>
        <v>0</v>
      </c>
      <c r="M203" s="1">
        <v>0.08</v>
      </c>
    </row>
    <row r="204" spans="1:13" ht="60" customHeight="1" thickBot="1">
      <c r="A204" s="53">
        <v>167</v>
      </c>
      <c r="B204" s="33" t="s">
        <v>174</v>
      </c>
      <c r="C204" s="54"/>
      <c r="D204" s="55"/>
      <c r="E204" s="56"/>
      <c r="F204" s="55"/>
      <c r="G204" s="33" t="s">
        <v>210</v>
      </c>
      <c r="H204" s="57">
        <v>650000</v>
      </c>
      <c r="I204" s="58"/>
      <c r="J204" s="120">
        <f t="shared" si="11"/>
        <v>0</v>
      </c>
      <c r="K204" s="120">
        <f t="shared" si="12"/>
        <v>0</v>
      </c>
      <c r="L204" s="121">
        <f t="shared" si="13"/>
        <v>0</v>
      </c>
      <c r="M204" s="1">
        <v>0.08</v>
      </c>
    </row>
    <row r="205" spans="1:13" ht="60" customHeight="1" thickBot="1">
      <c r="A205" s="53">
        <v>168</v>
      </c>
      <c r="B205" s="34" t="s">
        <v>102</v>
      </c>
      <c r="C205" s="60"/>
      <c r="D205" s="61"/>
      <c r="E205" s="62"/>
      <c r="F205" s="61"/>
      <c r="G205" s="33" t="s">
        <v>210</v>
      </c>
      <c r="H205" s="63">
        <v>79500</v>
      </c>
      <c r="I205" s="64"/>
      <c r="J205" s="122">
        <f t="shared" si="11"/>
        <v>0</v>
      </c>
      <c r="K205" s="122">
        <f t="shared" si="12"/>
        <v>0</v>
      </c>
      <c r="L205" s="123">
        <f t="shared" si="13"/>
        <v>0</v>
      </c>
      <c r="M205" s="1">
        <v>0.08</v>
      </c>
    </row>
    <row r="206" spans="1:13" ht="60" customHeight="1" thickBot="1">
      <c r="A206" s="53">
        <v>169</v>
      </c>
      <c r="B206" s="33" t="s">
        <v>103</v>
      </c>
      <c r="C206" s="54"/>
      <c r="D206" s="55"/>
      <c r="E206" s="56"/>
      <c r="F206" s="55"/>
      <c r="G206" s="33" t="s">
        <v>210</v>
      </c>
      <c r="H206" s="57">
        <v>199000</v>
      </c>
      <c r="I206" s="58"/>
      <c r="J206" s="120">
        <f t="shared" si="11"/>
        <v>0</v>
      </c>
      <c r="K206" s="120">
        <f t="shared" si="12"/>
        <v>0</v>
      </c>
      <c r="L206" s="121">
        <f t="shared" si="13"/>
        <v>0</v>
      </c>
      <c r="M206" s="1">
        <v>0.08</v>
      </c>
    </row>
    <row r="207" spans="1:13" ht="60" customHeight="1" thickBot="1">
      <c r="A207" s="53">
        <v>170</v>
      </c>
      <c r="B207" s="36" t="s">
        <v>175</v>
      </c>
      <c r="C207" s="54"/>
      <c r="D207" s="55"/>
      <c r="E207" s="56"/>
      <c r="F207" s="55"/>
      <c r="G207" s="36" t="s">
        <v>12</v>
      </c>
      <c r="H207" s="89">
        <v>3727000</v>
      </c>
      <c r="I207" s="58"/>
      <c r="J207" s="120">
        <f t="shared" si="11"/>
        <v>0</v>
      </c>
      <c r="K207" s="120">
        <f>J207*M207</f>
        <v>0</v>
      </c>
      <c r="L207" s="121">
        <f>SUM(J207,K207)</f>
        <v>0</v>
      </c>
      <c r="M207" s="1">
        <v>0.08</v>
      </c>
    </row>
    <row r="208" spans="1:13" ht="60" customHeight="1" thickBot="1">
      <c r="A208" s="53">
        <v>171</v>
      </c>
      <c r="B208" s="33" t="s">
        <v>26</v>
      </c>
      <c r="C208" s="54"/>
      <c r="D208" s="55"/>
      <c r="E208" s="56"/>
      <c r="F208" s="55"/>
      <c r="G208" s="33" t="s">
        <v>211</v>
      </c>
      <c r="H208" s="36">
        <v>750</v>
      </c>
      <c r="I208" s="58"/>
      <c r="J208" s="120">
        <f t="shared" si="11"/>
        <v>0</v>
      </c>
      <c r="K208" s="120">
        <f>J208*M208</f>
        <v>0</v>
      </c>
      <c r="L208" s="121">
        <f>SUM(J208,K208)</f>
        <v>0</v>
      </c>
      <c r="M208" s="1">
        <v>0.08</v>
      </c>
    </row>
    <row r="209" spans="1:13" ht="60" customHeight="1" thickBot="1">
      <c r="A209" s="53">
        <v>172</v>
      </c>
      <c r="B209" s="36" t="s">
        <v>176</v>
      </c>
      <c r="C209" s="54"/>
      <c r="D209" s="55"/>
      <c r="E209" s="56"/>
      <c r="F209" s="55"/>
      <c r="G209" s="36" t="s">
        <v>223</v>
      </c>
      <c r="H209" s="57">
        <v>1100</v>
      </c>
      <c r="I209" s="58"/>
      <c r="J209" s="120">
        <f t="shared" si="11"/>
        <v>0</v>
      </c>
      <c r="K209" s="120">
        <f>J209*M209</f>
        <v>0</v>
      </c>
      <c r="L209" s="121">
        <f>SUM(J209,K209)</f>
        <v>0</v>
      </c>
      <c r="M209" s="1">
        <v>0.08</v>
      </c>
    </row>
    <row r="210" spans="1:13" ht="60" customHeight="1" thickBot="1">
      <c r="A210" s="53">
        <v>173</v>
      </c>
      <c r="B210" s="36" t="s">
        <v>177</v>
      </c>
      <c r="C210" s="54"/>
      <c r="D210" s="55"/>
      <c r="E210" s="56"/>
      <c r="F210" s="55"/>
      <c r="G210" s="36" t="s">
        <v>223</v>
      </c>
      <c r="H210" s="57">
        <v>128000</v>
      </c>
      <c r="I210" s="58"/>
      <c r="J210" s="120">
        <f t="shared" si="11"/>
        <v>0</v>
      </c>
      <c r="K210" s="120">
        <f>J210*M210</f>
        <v>0</v>
      </c>
      <c r="L210" s="121">
        <f>SUM(J210,K210)</f>
        <v>0</v>
      </c>
      <c r="M210" s="1">
        <v>0.08</v>
      </c>
    </row>
    <row r="211" spans="1:13" ht="60" customHeight="1" thickBot="1">
      <c r="A211" s="53">
        <v>174</v>
      </c>
      <c r="B211" s="33" t="s">
        <v>27</v>
      </c>
      <c r="C211" s="54"/>
      <c r="D211" s="55"/>
      <c r="E211" s="56"/>
      <c r="F211" s="55"/>
      <c r="G211" s="33" t="s">
        <v>210</v>
      </c>
      <c r="H211" s="57">
        <v>1978000</v>
      </c>
      <c r="I211" s="58"/>
      <c r="J211" s="120">
        <f t="shared" si="11"/>
        <v>0</v>
      </c>
      <c r="K211" s="120">
        <f t="shared" ref="K211:K218" si="14">J211*M211</f>
        <v>0</v>
      </c>
      <c r="L211" s="121">
        <f t="shared" ref="L211:L218" si="15">SUM(J211,K211)</f>
        <v>0</v>
      </c>
      <c r="M211" s="1">
        <v>0.08</v>
      </c>
    </row>
    <row r="212" spans="1:13" ht="60" customHeight="1" thickBot="1">
      <c r="A212" s="53">
        <v>175</v>
      </c>
      <c r="B212" s="36" t="s">
        <v>29</v>
      </c>
      <c r="C212" s="54"/>
      <c r="D212" s="55"/>
      <c r="E212" s="56"/>
      <c r="F212" s="55"/>
      <c r="G212" s="36" t="s">
        <v>12</v>
      </c>
      <c r="H212" s="57">
        <v>2700</v>
      </c>
      <c r="I212" s="58"/>
      <c r="J212" s="120">
        <f t="shared" si="11"/>
        <v>0</v>
      </c>
      <c r="K212" s="120">
        <f t="shared" si="14"/>
        <v>0</v>
      </c>
      <c r="L212" s="121">
        <f t="shared" si="15"/>
        <v>0</v>
      </c>
      <c r="M212" s="1">
        <v>0.08</v>
      </c>
    </row>
    <row r="213" spans="1:13" ht="60" customHeight="1" thickBot="1">
      <c r="A213" s="53">
        <v>176</v>
      </c>
      <c r="B213" s="35" t="s">
        <v>33</v>
      </c>
      <c r="C213" s="60"/>
      <c r="D213" s="61"/>
      <c r="E213" s="62"/>
      <c r="F213" s="61"/>
      <c r="G213" s="35" t="s">
        <v>12</v>
      </c>
      <c r="H213" s="63">
        <v>842000</v>
      </c>
      <c r="I213" s="64"/>
      <c r="J213" s="122">
        <f t="shared" si="11"/>
        <v>0</v>
      </c>
      <c r="K213" s="122">
        <f t="shared" si="14"/>
        <v>0</v>
      </c>
      <c r="L213" s="123">
        <f t="shared" si="15"/>
        <v>0</v>
      </c>
      <c r="M213" s="1">
        <v>0.08</v>
      </c>
    </row>
    <row r="214" spans="1:13" ht="60" customHeight="1" thickBot="1">
      <c r="A214" s="53">
        <v>177</v>
      </c>
      <c r="B214" s="36" t="s">
        <v>34</v>
      </c>
      <c r="C214" s="54"/>
      <c r="D214" s="55"/>
      <c r="E214" s="56"/>
      <c r="F214" s="55"/>
      <c r="G214" s="36" t="s">
        <v>12</v>
      </c>
      <c r="H214" s="57">
        <v>296000</v>
      </c>
      <c r="I214" s="58"/>
      <c r="J214" s="120">
        <f t="shared" si="11"/>
        <v>0</v>
      </c>
      <c r="K214" s="120">
        <f t="shared" si="14"/>
        <v>0</v>
      </c>
      <c r="L214" s="121">
        <f t="shared" si="15"/>
        <v>0</v>
      </c>
      <c r="M214" s="1">
        <v>0.08</v>
      </c>
    </row>
    <row r="215" spans="1:13" ht="60" customHeight="1" thickBot="1">
      <c r="A215" s="53">
        <v>178</v>
      </c>
      <c r="B215" s="36" t="s">
        <v>178</v>
      </c>
      <c r="C215" s="54"/>
      <c r="D215" s="55"/>
      <c r="E215" s="56"/>
      <c r="F215" s="55"/>
      <c r="G215" s="36" t="s">
        <v>12</v>
      </c>
      <c r="H215" s="57">
        <v>3100000</v>
      </c>
      <c r="I215" s="58"/>
      <c r="J215" s="120">
        <f t="shared" si="11"/>
        <v>0</v>
      </c>
      <c r="K215" s="120">
        <f t="shared" si="14"/>
        <v>0</v>
      </c>
      <c r="L215" s="121">
        <f t="shared" si="15"/>
        <v>0</v>
      </c>
      <c r="M215" s="1">
        <v>0.08</v>
      </c>
    </row>
    <row r="216" spans="1:13" ht="60" customHeight="1" thickBot="1">
      <c r="A216" s="53">
        <v>179</v>
      </c>
      <c r="B216" s="36" t="s">
        <v>179</v>
      </c>
      <c r="C216" s="54"/>
      <c r="D216" s="55"/>
      <c r="E216" s="56"/>
      <c r="F216" s="55"/>
      <c r="G216" s="36" t="s">
        <v>12</v>
      </c>
      <c r="H216" s="57">
        <v>6898000</v>
      </c>
      <c r="I216" s="58"/>
      <c r="J216" s="120">
        <f t="shared" si="11"/>
        <v>0</v>
      </c>
      <c r="K216" s="120">
        <f t="shared" si="14"/>
        <v>0</v>
      </c>
      <c r="L216" s="121">
        <f t="shared" si="15"/>
        <v>0</v>
      </c>
      <c r="M216" s="1">
        <v>0.08</v>
      </c>
    </row>
    <row r="217" spans="1:13" ht="60" customHeight="1" thickBot="1">
      <c r="A217" s="53">
        <v>180</v>
      </c>
      <c r="B217" s="36" t="s">
        <v>28</v>
      </c>
      <c r="C217" s="54"/>
      <c r="D217" s="55"/>
      <c r="E217" s="56"/>
      <c r="F217" s="55"/>
      <c r="G217" s="36" t="s">
        <v>12</v>
      </c>
      <c r="H217" s="57">
        <v>6928000</v>
      </c>
      <c r="I217" s="58"/>
      <c r="J217" s="120">
        <f t="shared" si="11"/>
        <v>0</v>
      </c>
      <c r="K217" s="120">
        <f t="shared" si="14"/>
        <v>0</v>
      </c>
      <c r="L217" s="121">
        <f t="shared" si="15"/>
        <v>0</v>
      </c>
      <c r="M217" s="1">
        <v>0.08</v>
      </c>
    </row>
    <row r="218" spans="1:13" ht="60" customHeight="1" thickBot="1">
      <c r="A218" s="53">
        <v>181</v>
      </c>
      <c r="B218" s="36" t="s">
        <v>180</v>
      </c>
      <c r="C218" s="54"/>
      <c r="D218" s="55"/>
      <c r="E218" s="56"/>
      <c r="F218" s="55"/>
      <c r="G218" s="36" t="s">
        <v>12</v>
      </c>
      <c r="H218" s="57">
        <v>242000</v>
      </c>
      <c r="I218" s="58"/>
      <c r="J218" s="120">
        <f t="shared" si="11"/>
        <v>0</v>
      </c>
      <c r="K218" s="120">
        <f t="shared" si="14"/>
        <v>0</v>
      </c>
      <c r="L218" s="121">
        <f t="shared" si="15"/>
        <v>0</v>
      </c>
      <c r="M218" s="1">
        <v>0.08</v>
      </c>
    </row>
    <row r="219" spans="1:13" ht="60" customHeight="1" thickBot="1">
      <c r="A219" s="53">
        <v>182</v>
      </c>
      <c r="B219" s="36" t="s">
        <v>30</v>
      </c>
      <c r="C219" s="54"/>
      <c r="D219" s="55"/>
      <c r="E219" s="56"/>
      <c r="F219" s="55"/>
      <c r="G219" s="36" t="s">
        <v>12</v>
      </c>
      <c r="H219" s="57">
        <v>65200</v>
      </c>
      <c r="I219" s="58"/>
      <c r="J219" s="120">
        <f t="shared" si="11"/>
        <v>0</v>
      </c>
      <c r="K219" s="120">
        <f>J219*M219</f>
        <v>0</v>
      </c>
      <c r="L219" s="121">
        <f>SUM(J219,K219)</f>
        <v>0</v>
      </c>
      <c r="M219" s="1">
        <v>0.08</v>
      </c>
    </row>
    <row r="220" spans="1:13" ht="60" customHeight="1" thickBot="1">
      <c r="A220" s="53">
        <v>183</v>
      </c>
      <c r="B220" s="36" t="s">
        <v>31</v>
      </c>
      <c r="C220" s="54"/>
      <c r="D220" s="55"/>
      <c r="E220" s="56"/>
      <c r="F220" s="55"/>
      <c r="G220" s="36" t="s">
        <v>12</v>
      </c>
      <c r="H220" s="36">
        <v>200</v>
      </c>
      <c r="I220" s="58"/>
      <c r="J220" s="120">
        <f t="shared" si="11"/>
        <v>0</v>
      </c>
      <c r="K220" s="120">
        <f>J220*M220</f>
        <v>0</v>
      </c>
      <c r="L220" s="121">
        <f>SUM(J220,K220)</f>
        <v>0</v>
      </c>
      <c r="M220" s="1">
        <v>0.08</v>
      </c>
    </row>
    <row r="221" spans="1:13" ht="30" customHeight="1" thickBot="1">
      <c r="A221" s="210" t="s">
        <v>224</v>
      </c>
      <c r="B221" s="211"/>
      <c r="C221" s="211"/>
      <c r="D221" s="211"/>
      <c r="E221" s="211"/>
      <c r="F221" s="211"/>
      <c r="G221" s="211"/>
      <c r="H221" s="211"/>
      <c r="I221" s="211"/>
      <c r="J221" s="212"/>
      <c r="K221" s="194">
        <f>SUM(J15:J61)+J64+J67+SUM(J68:J145)+J149+J150+J153+J154+J155+J158+J159+J162+J165+J166+J169+J170+J173+J174+J177+J180+SUM(J181:J220)</f>
        <v>0</v>
      </c>
      <c r="L221" s="195"/>
    </row>
    <row r="222" spans="1:13" ht="30" customHeight="1" thickBot="1">
      <c r="A222" s="177" t="s">
        <v>208</v>
      </c>
      <c r="B222" s="178"/>
      <c r="C222" s="178"/>
      <c r="D222" s="178"/>
      <c r="E222" s="178"/>
      <c r="F222" s="178"/>
      <c r="G222" s="178"/>
      <c r="H222" s="178"/>
      <c r="I222" s="178"/>
      <c r="J222" s="179"/>
      <c r="K222" s="157">
        <f>SUM(K15:K61)+K64+K67+SUM(K68:K145)+K149+K150+K153+K154+K155+K158+K159+K162+K165+K166+K169+K170+K173+K174+K177+K180+SUM(K181:K220)</f>
        <v>0</v>
      </c>
      <c r="L222" s="158"/>
    </row>
    <row r="223" spans="1:13" ht="30" customHeight="1" thickBot="1">
      <c r="A223" s="180" t="s">
        <v>225</v>
      </c>
      <c r="B223" s="181"/>
      <c r="C223" s="181"/>
      <c r="D223" s="181"/>
      <c r="E223" s="181"/>
      <c r="F223" s="181"/>
      <c r="G223" s="181"/>
      <c r="H223" s="181"/>
      <c r="I223" s="181"/>
      <c r="J223" s="182"/>
      <c r="K223" s="159">
        <f>SUM(L15:L61)+L64+L67+SUM(L68:L145)+L149+L150+L153+L154+L155+L158+L162+L165+L166+L169+L173+L174+L177+L180+SUM(L181:L220)</f>
        <v>0</v>
      </c>
      <c r="L223" s="160"/>
    </row>
    <row r="224" spans="1:13">
      <c r="A224" s="5"/>
      <c r="B224" s="3"/>
      <c r="C224" s="3"/>
      <c r="D224" s="3"/>
      <c r="E224" s="3"/>
      <c r="F224" s="26"/>
      <c r="G224" s="7"/>
      <c r="H224" s="8"/>
    </row>
    <row r="225" spans="1:12" s="19" customFormat="1" ht="15.75">
      <c r="A225" s="14"/>
      <c r="B225" s="155" t="s">
        <v>3</v>
      </c>
      <c r="C225" s="156"/>
      <c r="D225" s="155"/>
      <c r="E225" s="15"/>
      <c r="F225" s="27"/>
      <c r="G225" s="16"/>
      <c r="H225" s="17"/>
      <c r="I225" s="18"/>
      <c r="J225" s="18"/>
      <c r="K225" s="18"/>
      <c r="L225" s="18"/>
    </row>
    <row r="226" spans="1:12" s="19" customFormat="1" ht="15.75">
      <c r="A226" s="20"/>
      <c r="B226" s="21"/>
      <c r="C226" s="21"/>
      <c r="D226" s="21"/>
      <c r="E226" s="21"/>
      <c r="F226" s="28"/>
      <c r="G226" s="22"/>
      <c r="H226" s="23"/>
      <c r="I226" s="173" t="s">
        <v>227</v>
      </c>
      <c r="J226" s="173"/>
      <c r="K226" s="173"/>
      <c r="L226" s="173"/>
    </row>
    <row r="227" spans="1:12" s="19" customFormat="1" ht="15.75">
      <c r="A227" s="20"/>
      <c r="B227" s="24"/>
      <c r="C227" s="24"/>
      <c r="D227" s="21"/>
      <c r="E227" s="21"/>
      <c r="F227" s="172" t="s">
        <v>226</v>
      </c>
      <c r="G227" s="172"/>
      <c r="H227" s="23"/>
      <c r="I227" s="174"/>
      <c r="J227" s="174"/>
      <c r="K227" s="174"/>
      <c r="L227" s="174"/>
    </row>
    <row r="228" spans="1:12" s="19" customFormat="1" ht="15.75">
      <c r="A228" s="20"/>
      <c r="B228" s="24"/>
      <c r="C228" s="24"/>
      <c r="D228" s="21"/>
      <c r="E228" s="21"/>
      <c r="F228" s="172"/>
      <c r="G228" s="172"/>
      <c r="H228" s="23"/>
      <c r="I228" s="175"/>
      <c r="J228" s="175"/>
      <c r="K228" s="175"/>
      <c r="L228" s="175"/>
    </row>
    <row r="229" spans="1:12" s="19" customFormat="1" ht="15.75">
      <c r="A229" s="20"/>
      <c r="B229" s="21"/>
      <c r="C229" s="21"/>
      <c r="D229" s="21"/>
      <c r="E229" s="21"/>
      <c r="F229" s="28"/>
      <c r="G229" s="22"/>
      <c r="H229" s="23"/>
      <c r="I229" s="18"/>
      <c r="J229" s="18"/>
      <c r="K229" s="18"/>
      <c r="L229" s="18"/>
    </row>
    <row r="230" spans="1:12">
      <c r="K230" s="137"/>
    </row>
  </sheetData>
  <sheetProtection deleteColumns="0" deleteRows="0"/>
  <dataConsolidate/>
  <mergeCells count="67">
    <mergeCell ref="A1:L2"/>
    <mergeCell ref="A4:L5"/>
    <mergeCell ref="A221:J221"/>
    <mergeCell ref="A9:B9"/>
    <mergeCell ref="A11:B11"/>
    <mergeCell ref="I7:L7"/>
    <mergeCell ref="A62:A64"/>
    <mergeCell ref="B62:B64"/>
    <mergeCell ref="C177:I177"/>
    <mergeCell ref="C173:I173"/>
    <mergeCell ref="A8:C8"/>
    <mergeCell ref="A10:B10"/>
    <mergeCell ref="A12:B12"/>
    <mergeCell ref="J10:L10"/>
    <mergeCell ref="J12:M12"/>
    <mergeCell ref="I8:L8"/>
    <mergeCell ref="J9:L9"/>
    <mergeCell ref="J11:L11"/>
    <mergeCell ref="C67:I67"/>
    <mergeCell ref="C162:I162"/>
    <mergeCell ref="C158:I158"/>
    <mergeCell ref="C153:I153"/>
    <mergeCell ref="B146:B149"/>
    <mergeCell ref="A7:C7"/>
    <mergeCell ref="C149:I149"/>
    <mergeCell ref="A151:A153"/>
    <mergeCell ref="B151:B153"/>
    <mergeCell ref="A146:A149"/>
    <mergeCell ref="A65:A67"/>
    <mergeCell ref="B65:B67"/>
    <mergeCell ref="C64:I64"/>
    <mergeCell ref="A175:A177"/>
    <mergeCell ref="B175:B177"/>
    <mergeCell ref="K146:L148"/>
    <mergeCell ref="K151:L152"/>
    <mergeCell ref="B163:B165"/>
    <mergeCell ref="B171:B173"/>
    <mergeCell ref="C165:I165"/>
    <mergeCell ref="K62:L63"/>
    <mergeCell ref="K65:L66"/>
    <mergeCell ref="A178:A180"/>
    <mergeCell ref="B178:B180"/>
    <mergeCell ref="C180:I180"/>
    <mergeCell ref="K178:L179"/>
    <mergeCell ref="K156:L157"/>
    <mergeCell ref="K163:L164"/>
    <mergeCell ref="K160:L161"/>
    <mergeCell ref="A163:A165"/>
    <mergeCell ref="F227:G228"/>
    <mergeCell ref="I226:L226"/>
    <mergeCell ref="I227:L228"/>
    <mergeCell ref="A156:A158"/>
    <mergeCell ref="B156:B158"/>
    <mergeCell ref="A160:A162"/>
    <mergeCell ref="B160:B162"/>
    <mergeCell ref="A167:A169"/>
    <mergeCell ref="A222:J222"/>
    <mergeCell ref="A223:J223"/>
    <mergeCell ref="K222:L222"/>
    <mergeCell ref="K223:L223"/>
    <mergeCell ref="A171:A173"/>
    <mergeCell ref="C169:I169"/>
    <mergeCell ref="B167:B169"/>
    <mergeCell ref="K175:L176"/>
    <mergeCell ref="K171:L172"/>
    <mergeCell ref="K167:L168"/>
    <mergeCell ref="K221:L221"/>
  </mergeCells>
  <phoneticPr fontId="7" type="noConversion"/>
  <pageMargins left="0.19685039370078741" right="0.15748031496062992" top="0.19685039370078741" bottom="0.15748031496062992" header="0.15748031496062992" footer="0.15748031496062992"/>
  <pageSetup paperSize="8" scale="86" orientation="landscape" r:id="rId1"/>
  <headerFooter>
    <oddFooter>&amp;C                                &amp;R&amp;P</oddFooter>
  </headerFooter>
  <rowBreaks count="7" manualBreakCount="7">
    <brk id="122" max="13" man="1"/>
    <brk id="138" max="13" man="1"/>
    <brk id="155" max="13" man="1"/>
    <brk id="173" max="13" man="1"/>
    <brk id="189" max="13" man="1"/>
    <brk id="204" max="13" man="1"/>
    <brk id="219" max="12" man="1"/>
  </rowBreaks>
  <ignoredErrors>
    <ignoredError sqref="K150:L150 K155:L155 K159:L159 J158 K166:L166 J162 J165 K170:L170 J169 K174:L174 J173 J177 J64:L64 J67:L67 J180 J149 J153 K154:L1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H34" sqref="H34"/>
    </sheetView>
  </sheetViews>
  <sheetFormatPr defaultColWidth="9.140625" defaultRowHeight="15"/>
  <sheetData>
    <row r="1" spans="1:12">
      <c r="A1" s="215" t="s">
        <v>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</row>
    <row r="6" spans="1:1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1:1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</row>
    <row r="9" spans="1:1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</row>
    <row r="10" spans="1:1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</row>
    <row r="11" spans="1:1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</row>
    <row r="13" spans="1:12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</row>
    <row r="14" spans="1:12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</row>
    <row r="15" spans="1:12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</row>
    <row r="16" spans="1:12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</row>
    <row r="17" spans="1:12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</row>
    <row r="18" spans="1:1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</row>
    <row r="19" spans="1:12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</row>
    <row r="20" spans="1:12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</row>
    <row r="21" spans="1:12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</row>
    <row r="22" spans="1:12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1:12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</row>
    <row r="24" spans="1:12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</row>
    <row r="25" spans="1:12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</row>
    <row r="26" spans="1:12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</row>
    <row r="27" spans="1:12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</row>
    <row r="28" spans="1:12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</row>
    <row r="29" spans="1:12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</row>
    <row r="30" spans="1:12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</row>
    <row r="31" spans="1:12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</row>
    <row r="32" spans="1:12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</row>
  </sheetData>
  <sheetProtection password="85F7" sheet="1" objects="1" scenarios="1"/>
  <mergeCells count="1">
    <mergeCell ref="A1:L3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lela.petrovic</cp:lastModifiedBy>
  <cp:lastPrinted>2013-10-14T16:25:11Z</cp:lastPrinted>
  <dcterms:created xsi:type="dcterms:W3CDTF">2013-07-24T11:49:32Z</dcterms:created>
  <dcterms:modified xsi:type="dcterms:W3CDTF">2013-11-01T11:50:28Z</dcterms:modified>
</cp:coreProperties>
</file>